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MY111.NEFFUL\Desktop\"/>
    </mc:Choice>
  </mc:AlternateContent>
  <xr:revisionPtr revIDLastSave="0" documentId="13_ncr:1_{D7558239-162C-4C4F-A882-5E234A7AB6D2}" xr6:coauthVersionLast="47" xr6:coauthVersionMax="47" xr10:uidLastSave="{00000000-0000-0000-0000-000000000000}"/>
  <bookViews>
    <workbookView xWindow="-120" yWindow="-120" windowWidth="29040" windowHeight="15720" firstSheet="1" activeTab="1" xr2:uid="{00000000-000D-0000-FFFF-FFFF00000000}"/>
  </bookViews>
  <sheets>
    <sheet name="20221001" sheetId="1" state="hidden" r:id="rId1"/>
    <sheet name="Invoice" sheetId="12" r:id="rId2"/>
  </sheets>
  <definedNames>
    <definedName name="_xlnm._FilterDatabase" localSheetId="0" hidden="1">'20221001'!$A$1:$R$471</definedName>
    <definedName name="_xlnm.Criteria" localSheetId="0">'20221001'!#REF!</definedName>
    <definedName name="_xlnm.Extract" localSheetId="0">'20221001'!#REF!</definedName>
    <definedName name="_xlnm.Extract" localSheetId="1">Invoice!#REF!</definedName>
    <definedName name="_xlnm.Print_Area" localSheetId="1">Invoice!$A$1:$M$59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5" i="1" l="1"/>
  <c r="E234" i="1"/>
  <c r="E233" i="1"/>
  <c r="E232" i="1"/>
  <c r="E231" i="1"/>
  <c r="E230" i="1"/>
  <c r="E59" i="1"/>
  <c r="E114" i="1"/>
  <c r="E113" i="1"/>
  <c r="E45" i="1"/>
  <c r="E314" i="1"/>
  <c r="E313" i="1"/>
  <c r="E312" i="1"/>
  <c r="E311" i="1"/>
  <c r="E310" i="1"/>
  <c r="E309" i="1"/>
  <c r="E308" i="1"/>
  <c r="E307" i="1"/>
  <c r="E306" i="1"/>
  <c r="E305" i="1"/>
  <c r="E304" i="1"/>
  <c r="E303" i="1"/>
  <c r="E58" i="1"/>
  <c r="E50" i="1"/>
  <c r="E44" i="1"/>
  <c r="E102" i="1"/>
  <c r="E101" i="1"/>
  <c r="E24" i="1"/>
  <c r="E56" i="1" l="1"/>
  <c r="E34" i="1"/>
  <c r="E35" i="1"/>
  <c r="E229" i="1"/>
  <c r="E228" i="1"/>
  <c r="E227" i="1"/>
  <c r="E112" i="1"/>
  <c r="E111" i="1"/>
  <c r="E32" i="1" l="1"/>
  <c r="E31" i="1"/>
  <c r="E33" i="1"/>
  <c r="E30" i="1"/>
  <c r="E29" i="1"/>
  <c r="E391" i="1"/>
  <c r="E390" i="1"/>
  <c r="E389" i="1"/>
  <c r="E388" i="1"/>
  <c r="E395" i="1"/>
  <c r="E394" i="1"/>
  <c r="E393" i="1"/>
  <c r="E392" i="1"/>
  <c r="E411" i="1"/>
  <c r="E410" i="1"/>
  <c r="E409" i="1"/>
  <c r="E408" i="1"/>
  <c r="E407" i="1"/>
  <c r="E406" i="1"/>
  <c r="E405" i="1"/>
  <c r="E404" i="1"/>
  <c r="E47" i="1"/>
  <c r="E223" i="1"/>
  <c r="E226" i="1"/>
  <c r="E225" i="1"/>
  <c r="E224" i="1"/>
  <c r="E110" i="1"/>
  <c r="E109" i="1"/>
  <c r="E108" i="1"/>
  <c r="E107" i="1"/>
  <c r="E11" i="1"/>
  <c r="E10" i="1"/>
  <c r="E222" i="1"/>
  <c r="E221" i="1"/>
  <c r="E220" i="1"/>
  <c r="E219" i="1"/>
  <c r="E218" i="1"/>
  <c r="M13" i="12"/>
  <c r="E326" i="1"/>
  <c r="E325" i="1"/>
  <c r="E324" i="1"/>
  <c r="E323" i="1"/>
  <c r="E322" i="1"/>
  <c r="E321" i="1"/>
  <c r="E320" i="1"/>
  <c r="E319" i="1"/>
  <c r="E318" i="1"/>
  <c r="E317" i="1"/>
  <c r="E316" i="1"/>
  <c r="E315" i="1"/>
  <c r="E217" i="1"/>
  <c r="E216" i="1"/>
  <c r="E215" i="1"/>
  <c r="E49" i="1" l="1"/>
  <c r="E48" i="1"/>
  <c r="E42" i="1"/>
  <c r="E41" i="1"/>
  <c r="E298" i="1"/>
  <c r="E84" i="1"/>
  <c r="E83" i="1"/>
  <c r="E82" i="1"/>
  <c r="E81" i="1"/>
  <c r="E80" i="1"/>
  <c r="E79" i="1"/>
  <c r="E92" i="1" l="1"/>
  <c r="E91" i="1"/>
  <c r="E88" i="1"/>
  <c r="E87" i="1"/>
  <c r="E78" i="1"/>
  <c r="E77" i="1"/>
  <c r="E76" i="1"/>
  <c r="E72" i="1"/>
  <c r="E71" i="1"/>
  <c r="E70" i="1"/>
  <c r="E415" i="1"/>
  <c r="E414" i="1"/>
  <c r="E413" i="1"/>
  <c r="E412" i="1"/>
  <c r="E382" i="1"/>
  <c r="E381" i="1"/>
  <c r="E380" i="1"/>
  <c r="E379" i="1"/>
  <c r="E378" i="1"/>
  <c r="E398" i="1"/>
  <c r="E399" i="1"/>
  <c r="E397" i="1"/>
  <c r="E396" i="1"/>
  <c r="E337" i="1"/>
  <c r="E60" i="1"/>
  <c r="E61" i="1"/>
  <c r="E62" i="1"/>
  <c r="E63" i="1"/>
  <c r="E16" i="1" l="1"/>
  <c r="E15" i="1"/>
  <c r="E142" i="1"/>
  <c r="E403" i="1"/>
  <c r="E369" i="1"/>
  <c r="E368" i="1"/>
  <c r="E367" i="1"/>
  <c r="E370" i="1"/>
  <c r="E366" i="1"/>
  <c r="E365" i="1"/>
  <c r="E364" i="1"/>
  <c r="E371" i="1"/>
  <c r="E372" i="1"/>
  <c r="E363" i="1"/>
  <c r="E362" i="1"/>
  <c r="E361" i="1"/>
  <c r="E273" i="1"/>
  <c r="E272" i="1"/>
  <c r="E271" i="1"/>
  <c r="E270" i="1"/>
  <c r="E269" i="1"/>
  <c r="E268" i="1"/>
  <c r="E267" i="1"/>
  <c r="E266" i="1"/>
  <c r="E265" i="1"/>
  <c r="E264" i="1"/>
  <c r="E263" i="1"/>
  <c r="E262" i="1"/>
  <c r="E157" i="1" l="1"/>
  <c r="E156" i="1"/>
  <c r="E155" i="1"/>
  <c r="E23" i="1"/>
  <c r="E22" i="1"/>
  <c r="E18" i="1" l="1"/>
  <c r="E13" i="1"/>
  <c r="E14" i="1"/>
  <c r="E239" i="1" l="1"/>
  <c r="E238" i="1"/>
  <c r="E237" i="1"/>
  <c r="E236" i="1"/>
  <c r="E280" i="1" l="1"/>
  <c r="E279" i="1"/>
  <c r="E278" i="1"/>
  <c r="E277" i="1"/>
  <c r="E276" i="1"/>
  <c r="E275" i="1"/>
  <c r="E386" i="1"/>
  <c r="E214" i="1"/>
  <c r="E213" i="1"/>
  <c r="E212" i="1"/>
  <c r="E211" i="1"/>
  <c r="E210" i="1"/>
  <c r="E209" i="1"/>
  <c r="E26" i="1"/>
  <c r="E25" i="1"/>
  <c r="E27" i="1"/>
  <c r="E40" i="1"/>
  <c r="E39" i="1"/>
  <c r="E38" i="1"/>
  <c r="E37" i="1"/>
  <c r="E51" i="1" l="1"/>
  <c r="E208" i="1"/>
  <c r="E207" i="1"/>
  <c r="E206" i="1"/>
  <c r="E205" i="1"/>
  <c r="E204" i="1"/>
  <c r="E104" i="1"/>
  <c r="E103" i="1"/>
  <c r="E100" i="1"/>
  <c r="E99" i="1"/>
  <c r="E55" i="1"/>
  <c r="E20" i="1"/>
  <c r="E203" i="1" l="1"/>
  <c r="E302" i="1"/>
  <c r="E301" i="1"/>
  <c r="E202" i="1" l="1"/>
  <c r="E201" i="1"/>
  <c r="E200" i="1"/>
  <c r="E199" i="1"/>
  <c r="E198" i="1"/>
  <c r="E197" i="1"/>
  <c r="E106" i="1" l="1"/>
  <c r="E105" i="1"/>
  <c r="E196" i="1"/>
  <c r="E195" i="1"/>
  <c r="E194" i="1"/>
  <c r="E182" i="1"/>
  <c r="E185" i="1"/>
  <c r="E184" i="1"/>
  <c r="E183" i="1"/>
  <c r="E129" i="1" l="1"/>
  <c r="E73" i="1"/>
  <c r="E251" i="1" l="1"/>
  <c r="E250" i="1"/>
  <c r="E179" i="1"/>
  <c r="E178" i="1"/>
  <c r="E284" i="1" l="1"/>
  <c r="E283" i="1"/>
  <c r="E282" i="1"/>
  <c r="E191" i="1" l="1"/>
  <c r="E190" i="1"/>
  <c r="E189" i="1"/>
  <c r="E188" i="1"/>
  <c r="E193" i="1"/>
  <c r="E192" i="1"/>
  <c r="E187" i="1" l="1"/>
  <c r="E186" i="1"/>
  <c r="E181" i="1"/>
  <c r="E180" i="1"/>
  <c r="E402" i="1" l="1"/>
  <c r="E401" i="1"/>
  <c r="E400" i="1"/>
  <c r="E165" i="1"/>
  <c r="E164" i="1"/>
  <c r="E163" i="1"/>
  <c r="E98" i="1"/>
  <c r="E97" i="1"/>
  <c r="E145" i="1" l="1"/>
  <c r="E177" i="1"/>
  <c r="E176" i="1"/>
  <c r="E175" i="1"/>
  <c r="E9" i="1"/>
  <c r="E8" i="1"/>
  <c r="E7" i="1"/>
  <c r="E172" i="1" l="1"/>
  <c r="E171" i="1"/>
  <c r="E174" i="1"/>
  <c r="E173" i="1"/>
  <c r="E167" i="1"/>
  <c r="E170" i="1"/>
  <c r="E169" i="1"/>
  <c r="E168" i="1"/>
  <c r="E166" i="1" l="1"/>
  <c r="E162" i="1" l="1"/>
  <c r="E161" i="1"/>
  <c r="E160" i="1"/>
  <c r="E159" i="1"/>
  <c r="E158" i="1"/>
  <c r="E28" i="1" l="1"/>
  <c r="E339" i="1"/>
  <c r="E338" i="1"/>
  <c r="E294" i="1" l="1"/>
  <c r="E293" i="1"/>
  <c r="E21" i="1" l="1"/>
  <c r="E154" i="1" l="1"/>
  <c r="E153" i="1"/>
  <c r="E152" i="1"/>
  <c r="E151" i="1"/>
  <c r="E150" i="1"/>
  <c r="E149" i="1"/>
  <c r="E281" i="1"/>
  <c r="E17" i="1" l="1"/>
  <c r="E19" i="1" l="1"/>
  <c r="E46" i="1" l="1"/>
  <c r="E336" i="1" l="1"/>
  <c r="E470" i="1" l="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148" i="1" l="1"/>
  <c r="E147" i="1"/>
  <c r="E146" i="1"/>
  <c r="E121" i="1"/>
  <c r="E54" i="1" l="1"/>
  <c r="E115" i="1" l="1"/>
  <c r="E116" i="1"/>
  <c r="E243" i="1"/>
  <c r="E471" i="1" l="1"/>
  <c r="E418" i="1"/>
  <c r="E417" i="1"/>
  <c r="E416" i="1"/>
  <c r="E387" i="1"/>
  <c r="E385" i="1"/>
  <c r="E384" i="1"/>
  <c r="E383" i="1"/>
  <c r="E377" i="1"/>
  <c r="E376" i="1"/>
  <c r="E375" i="1"/>
  <c r="E374" i="1"/>
  <c r="E373" i="1"/>
  <c r="E360" i="1"/>
  <c r="E359" i="1"/>
  <c r="E358" i="1"/>
  <c r="E357" i="1"/>
  <c r="E356" i="1"/>
  <c r="E355" i="1"/>
  <c r="E354" i="1"/>
  <c r="E353" i="1"/>
  <c r="E352" i="1"/>
  <c r="E351" i="1"/>
  <c r="E350" i="1"/>
  <c r="E349" i="1"/>
  <c r="E348" i="1"/>
  <c r="E347" i="1"/>
  <c r="E346" i="1"/>
  <c r="E345" i="1"/>
  <c r="E344" i="1"/>
  <c r="E343" i="1"/>
  <c r="E342" i="1"/>
  <c r="E341" i="1"/>
  <c r="E340" i="1"/>
  <c r="E335" i="1"/>
  <c r="E334" i="1"/>
  <c r="E333" i="1"/>
  <c r="E332" i="1"/>
  <c r="E331" i="1"/>
  <c r="E330" i="1"/>
  <c r="E329" i="1"/>
  <c r="E328" i="1"/>
  <c r="E327" i="1"/>
  <c r="E300" i="1"/>
  <c r="E299" i="1"/>
  <c r="E297" i="1"/>
  <c r="E296" i="1"/>
  <c r="E295" i="1"/>
  <c r="E292" i="1"/>
  <c r="E291" i="1"/>
  <c r="E290" i="1"/>
  <c r="E289" i="1"/>
  <c r="E288" i="1"/>
  <c r="E287" i="1"/>
  <c r="E286" i="1"/>
  <c r="E285" i="1"/>
  <c r="E274" i="1"/>
  <c r="E261" i="1"/>
  <c r="E260" i="1"/>
  <c r="E259" i="1"/>
  <c r="E258" i="1"/>
  <c r="E257" i="1"/>
  <c r="E256" i="1"/>
  <c r="E255" i="1"/>
  <c r="E65" i="1"/>
  <c r="E118" i="1"/>
  <c r="E120" i="1"/>
  <c r="E2" i="1"/>
  <c r="E119" i="1"/>
  <c r="E96" i="1"/>
  <c r="E95" i="1"/>
  <c r="E94" i="1"/>
  <c r="E93" i="1"/>
  <c r="E6" i="1"/>
  <c r="E5" i="1"/>
  <c r="E86" i="1"/>
  <c r="E85" i="1"/>
  <c r="E90" i="1"/>
  <c r="E89" i="1"/>
  <c r="E43" i="1"/>
  <c r="E69" i="1"/>
  <c r="E68" i="1"/>
  <c r="E67" i="1"/>
  <c r="E249" i="1"/>
  <c r="E248" i="1"/>
  <c r="E247" i="1"/>
  <c r="E246" i="1"/>
  <c r="E75" i="1"/>
  <c r="E74" i="1"/>
  <c r="E3" i="1"/>
  <c r="E12" i="1"/>
  <c r="E64" i="1"/>
  <c r="E242" i="1"/>
  <c r="E137" i="1"/>
  <c r="E136" i="1"/>
  <c r="E135" i="1"/>
  <c r="E134" i="1"/>
  <c r="E245" i="1"/>
  <c r="E244" i="1"/>
  <c r="E4" i="1"/>
  <c r="E66" i="1"/>
  <c r="E241" i="1"/>
  <c r="E240" i="1"/>
  <c r="E117" i="1"/>
  <c r="E132" i="1"/>
  <c r="E130" i="1"/>
  <c r="E133" i="1"/>
  <c r="E131" i="1"/>
  <c r="E138" i="1"/>
  <c r="E139" i="1"/>
  <c r="E253" i="1"/>
  <c r="E252" i="1"/>
  <c r="E254" i="1"/>
  <c r="E141" i="1"/>
  <c r="E140" i="1"/>
  <c r="E144" i="1"/>
  <c r="E143" i="1"/>
  <c r="E128" i="1"/>
  <c r="E127" i="1"/>
  <c r="E57" i="1"/>
  <c r="E123" i="1"/>
  <c r="E122" i="1"/>
  <c r="E124" i="1"/>
  <c r="E126" i="1"/>
  <c r="E125" i="1"/>
  <c r="E53" i="1"/>
  <c r="E52" i="1"/>
  <c r="P51" i="12" l="1"/>
  <c r="P28" i="12"/>
  <c r="P29" i="12"/>
  <c r="P30" i="12"/>
  <c r="G30" i="12" s="1"/>
  <c r="P31" i="12"/>
  <c r="P32" i="12"/>
  <c r="P33" i="12"/>
  <c r="P34" i="12"/>
  <c r="P35" i="12"/>
  <c r="P36" i="12"/>
  <c r="P37" i="12"/>
  <c r="P38" i="12"/>
  <c r="P39" i="12"/>
  <c r="P40" i="12"/>
  <c r="P41" i="12"/>
  <c r="P42" i="12"/>
  <c r="P43" i="12"/>
  <c r="P44" i="12"/>
  <c r="P45" i="12"/>
  <c r="P46" i="12"/>
  <c r="P47" i="12"/>
  <c r="P48" i="12"/>
  <c r="P49" i="12"/>
  <c r="P50" i="12"/>
  <c r="J29" i="12" l="1"/>
  <c r="L29" i="12" s="1"/>
  <c r="J28" i="12"/>
  <c r="L28" i="12" s="1"/>
  <c r="G50" i="12"/>
  <c r="J50" i="12"/>
  <c r="L50" i="12" s="1"/>
  <c r="G46" i="12"/>
  <c r="J46" i="12"/>
  <c r="L46" i="12" s="1"/>
  <c r="J42" i="12"/>
  <c r="L42" i="12" s="1"/>
  <c r="G42" i="12"/>
  <c r="G38" i="12"/>
  <c r="J38" i="12"/>
  <c r="L38" i="12" s="1"/>
  <c r="G34" i="12"/>
  <c r="J34" i="12"/>
  <c r="L34" i="12" s="1"/>
  <c r="J30" i="12"/>
  <c r="L30" i="12" s="1"/>
  <c r="G49" i="12"/>
  <c r="J49" i="12"/>
  <c r="L49" i="12" s="1"/>
  <c r="G45" i="12"/>
  <c r="J45" i="12"/>
  <c r="L45" i="12" s="1"/>
  <c r="G41" i="12"/>
  <c r="J41" i="12"/>
  <c r="L41" i="12" s="1"/>
  <c r="G37" i="12"/>
  <c r="J37" i="12"/>
  <c r="L37" i="12" s="1"/>
  <c r="G33" i="12"/>
  <c r="J33" i="12"/>
  <c r="L33" i="12" s="1"/>
  <c r="G48" i="12"/>
  <c r="J48" i="12"/>
  <c r="L48" i="12" s="1"/>
  <c r="J44" i="12"/>
  <c r="L44" i="12" s="1"/>
  <c r="G44" i="12"/>
  <c r="J40" i="12"/>
  <c r="L40" i="12" s="1"/>
  <c r="G40" i="12"/>
  <c r="G36" i="12"/>
  <c r="J36" i="12"/>
  <c r="L36" i="12" s="1"/>
  <c r="J32" i="12"/>
  <c r="L32" i="12" s="1"/>
  <c r="G32" i="12"/>
  <c r="J47" i="12"/>
  <c r="L47" i="12" s="1"/>
  <c r="G47" i="12"/>
  <c r="J43" i="12"/>
  <c r="L43" i="12" s="1"/>
  <c r="G43" i="12"/>
  <c r="J39" i="12"/>
  <c r="L39" i="12" s="1"/>
  <c r="G39" i="12"/>
  <c r="J35" i="12"/>
  <c r="L35" i="12" s="1"/>
  <c r="G35" i="12"/>
  <c r="J31" i="12"/>
  <c r="L31" i="12" s="1"/>
  <c r="G31" i="12"/>
  <c r="K47" i="12"/>
  <c r="M47" i="12" s="1"/>
  <c r="K39" i="12"/>
  <c r="M39" i="12" s="1"/>
  <c r="K31" i="12"/>
  <c r="M31" i="12" s="1"/>
  <c r="K50" i="12"/>
  <c r="M50" i="12" s="1"/>
  <c r="K42" i="12"/>
  <c r="M42" i="12" s="1"/>
  <c r="K34" i="12"/>
  <c r="M34" i="12" s="1"/>
  <c r="K30" i="12"/>
  <c r="M30" i="12" s="1"/>
  <c r="K49" i="12"/>
  <c r="M49" i="12" s="1"/>
  <c r="K45" i="12"/>
  <c r="M45" i="12" s="1"/>
  <c r="K41" i="12"/>
  <c r="M41" i="12" s="1"/>
  <c r="K37" i="12"/>
  <c r="M37" i="12" s="1"/>
  <c r="K33" i="12"/>
  <c r="M33" i="12" s="1"/>
  <c r="K29" i="12"/>
  <c r="M29" i="12" s="1"/>
  <c r="G29" i="12"/>
  <c r="K43" i="12"/>
  <c r="M43" i="12" s="1"/>
  <c r="K35" i="12"/>
  <c r="M35" i="12" s="1"/>
  <c r="K51" i="12"/>
  <c r="M51" i="12" s="1"/>
  <c r="J51" i="12"/>
  <c r="L51" i="12" s="1"/>
  <c r="G51" i="12"/>
  <c r="K46" i="12"/>
  <c r="M46" i="12" s="1"/>
  <c r="K38" i="12"/>
  <c r="M38" i="12" s="1"/>
  <c r="K48" i="12"/>
  <c r="M48" i="12" s="1"/>
  <c r="K44" i="12"/>
  <c r="M44" i="12" s="1"/>
  <c r="K40" i="12"/>
  <c r="M40" i="12" s="1"/>
  <c r="K36" i="12"/>
  <c r="M36" i="12" s="1"/>
  <c r="K32" i="12"/>
  <c r="M32" i="12" s="1"/>
  <c r="K28" i="12"/>
  <c r="M28" i="12" s="1"/>
  <c r="G28" i="12"/>
  <c r="P27" i="12"/>
  <c r="G27" i="12" l="1"/>
  <c r="J27" i="12"/>
  <c r="L27" i="12" s="1"/>
  <c r="K27" i="12"/>
  <c r="M27" i="12" s="1"/>
  <c r="I52" i="12"/>
  <c r="L52" i="12" l="1"/>
  <c r="M52" i="12"/>
</calcChain>
</file>

<file path=xl/sharedStrings.xml><?xml version="1.0" encoding="utf-8"?>
<sst xmlns="http://schemas.openxmlformats.org/spreadsheetml/2006/main" count="2321" uniqueCount="1287">
  <si>
    <t>#03</t>
  </si>
  <si>
    <t>#04</t>
  </si>
  <si>
    <t>#05</t>
  </si>
  <si>
    <t>#06</t>
  </si>
  <si>
    <t>#07</t>
  </si>
  <si>
    <t>#08</t>
  </si>
  <si>
    <t>#09</t>
  </si>
  <si>
    <t>#10</t>
  </si>
  <si>
    <t>#11</t>
  </si>
  <si>
    <t>#12</t>
  </si>
  <si>
    <t>#13</t>
  </si>
  <si>
    <t>#14</t>
  </si>
  <si>
    <t>#15</t>
  </si>
  <si>
    <t>#16</t>
  </si>
  <si>
    <t>#17</t>
  </si>
  <si>
    <t>#18</t>
  </si>
  <si>
    <t>#19</t>
  </si>
  <si>
    <t>#20</t>
  </si>
  <si>
    <t>#21</t>
  </si>
  <si>
    <t>#22</t>
  </si>
  <si>
    <t>#23</t>
  </si>
  <si>
    <t>#24</t>
  </si>
  <si>
    <t>#01</t>
    <phoneticPr fontId="2" type="noConversion"/>
  </si>
  <si>
    <t>#02</t>
    <phoneticPr fontId="2" type="noConversion"/>
  </si>
  <si>
    <t>#25</t>
    <phoneticPr fontId="2" type="noConversion"/>
  </si>
  <si>
    <t>AS003</t>
  </si>
  <si>
    <t>AS001</t>
  </si>
  <si>
    <t>AS002</t>
  </si>
  <si>
    <t>AS010</t>
  </si>
  <si>
    <t>AS018</t>
  </si>
  <si>
    <t>AS034</t>
  </si>
  <si>
    <t>BI031</t>
  </si>
  <si>
    <t>BW001</t>
  </si>
  <si>
    <t>BW002</t>
  </si>
  <si>
    <t>LS001</t>
  </si>
  <si>
    <t>LS002</t>
  </si>
  <si>
    <t>LS003</t>
  </si>
  <si>
    <t>LS011</t>
  </si>
  <si>
    <t>LS012</t>
  </si>
  <si>
    <t>LS014</t>
  </si>
  <si>
    <t>OC016</t>
  </si>
  <si>
    <t>OC017</t>
  </si>
  <si>
    <t>OC018</t>
  </si>
  <si>
    <t>OC021</t>
  </si>
  <si>
    <t>OC023</t>
  </si>
  <si>
    <t>OC024</t>
  </si>
  <si>
    <t>SG001</t>
  </si>
  <si>
    <t>SG011</t>
  </si>
  <si>
    <t>SG012</t>
  </si>
  <si>
    <t>SG013</t>
  </si>
  <si>
    <t>SG014</t>
  </si>
  <si>
    <t>UW151</t>
  </si>
  <si>
    <t>UW152</t>
  </si>
  <si>
    <t>UW153</t>
  </si>
  <si>
    <t>UW154</t>
  </si>
  <si>
    <t>UW155</t>
  </si>
  <si>
    <t>UW156</t>
  </si>
  <si>
    <t>UW158</t>
  </si>
  <si>
    <t>UW159</t>
  </si>
  <si>
    <t>UW201</t>
  </si>
  <si>
    <t>UW212</t>
  </si>
  <si>
    <t>UW308</t>
  </si>
  <si>
    <t>UW311</t>
  </si>
  <si>
    <t>UW312</t>
  </si>
  <si>
    <t>UW314</t>
  </si>
  <si>
    <t>UW316</t>
  </si>
  <si>
    <t>UW321</t>
  </si>
  <si>
    <t>UW322</t>
  </si>
  <si>
    <t>UW323</t>
  </si>
  <si>
    <t>UW324</t>
  </si>
  <si>
    <t>UW325</t>
  </si>
  <si>
    <t>UW326</t>
  </si>
  <si>
    <t>UW403</t>
  </si>
  <si>
    <t>UW602</t>
  </si>
  <si>
    <t>UW603</t>
  </si>
  <si>
    <t>UW609</t>
  </si>
  <si>
    <t>UW622</t>
  </si>
  <si>
    <t>VLOOKUP</t>
    <phoneticPr fontId="2" type="noConversion"/>
  </si>
  <si>
    <r>
      <rPr>
        <b/>
        <sz val="12"/>
        <color theme="0"/>
        <rFont val="Noto Sans TC Regular"/>
        <family val="1"/>
      </rPr>
      <t>訂單資料</t>
    </r>
    <r>
      <rPr>
        <b/>
        <sz val="12"/>
        <color theme="0"/>
        <rFont val="Noto Sans Regular"/>
      </rPr>
      <t xml:space="preserve"> Order Information：</t>
    </r>
  </si>
  <si>
    <r>
      <rPr>
        <sz val="12"/>
        <rFont val="Noto Sans TC Regular"/>
        <family val="1"/>
      </rPr>
      <t>訂購日期</t>
    </r>
    <r>
      <rPr>
        <sz val="12"/>
        <rFont val="Noto Sans Regular"/>
      </rPr>
      <t xml:space="preserve"> Order Date:</t>
    </r>
  </si>
  <si>
    <r>
      <rPr>
        <sz val="12"/>
        <rFont val="Noto Sans TC Regular"/>
        <family val="1"/>
      </rPr>
      <t>持卡人簽署</t>
    </r>
    <r>
      <rPr>
        <sz val="12"/>
        <rFont val="Noto Sans Regular"/>
      </rPr>
      <t xml:space="preserve"> :
CardHolder Authorised Signature :</t>
    </r>
  </si>
  <si>
    <r>
      <rPr>
        <sz val="12"/>
        <rFont val="Noto Sans TC Regular"/>
        <family val="1"/>
      </rPr>
      <t>信用卡檢查碼</t>
    </r>
    <r>
      <rPr>
        <sz val="12"/>
        <rFont val="Noto Sans Regular"/>
      </rPr>
      <t xml:space="preserve"> Credit Card CVV :</t>
    </r>
  </si>
  <si>
    <r>
      <rPr>
        <sz val="12"/>
        <rFont val="Noto Sans TC Regular"/>
        <family val="1"/>
      </rPr>
      <t>到期日: 月/年</t>
    </r>
    <r>
      <rPr>
        <sz val="12"/>
        <rFont val="Noto Sans Regular"/>
      </rPr>
      <t xml:space="preserve"> Exp Date: MM/YY</t>
    </r>
  </si>
  <si>
    <r>
      <rPr>
        <sz val="12"/>
        <rFont val="Noto Sans TC Regular"/>
        <family val="1"/>
      </rPr>
      <t>信用卡號碼</t>
    </r>
    <r>
      <rPr>
        <sz val="12"/>
        <rFont val="Noto Sans Regular"/>
      </rPr>
      <t xml:space="preserve"> Credit Card No. :</t>
    </r>
  </si>
  <si>
    <r>
      <rPr>
        <sz val="12"/>
        <rFont val="Noto Sans TC Regular"/>
        <family val="1"/>
      </rPr>
      <t>持卡人姓名</t>
    </r>
    <r>
      <rPr>
        <sz val="12"/>
        <rFont val="Noto Sans Regular"/>
      </rPr>
      <t xml:space="preserve"> Name of Cardholder :</t>
    </r>
  </si>
  <si>
    <r>
      <rPr>
        <sz val="12"/>
        <rFont val="Noto Sans TC Regular"/>
        <family val="1"/>
      </rPr>
      <t xml:space="preserve">信用卡類別 </t>
    </r>
    <r>
      <rPr>
        <sz val="12"/>
        <rFont val="Noto Sans Regular"/>
      </rPr>
      <t>Credit Card Type :</t>
    </r>
  </si>
  <si>
    <r>
      <rPr>
        <sz val="12"/>
        <rFont val="Noto Sans TC Regular"/>
        <family val="1"/>
      </rPr>
      <t xml:space="preserve">現金 </t>
    </r>
    <r>
      <rPr>
        <sz val="12"/>
        <rFont val="Noto Sans Regular"/>
      </rPr>
      <t>CASH :</t>
    </r>
  </si>
  <si>
    <r>
      <rPr>
        <sz val="12"/>
        <rFont val="Noto Sans TC Regular"/>
        <family val="1"/>
      </rPr>
      <t>信用卡</t>
    </r>
    <r>
      <rPr>
        <sz val="12"/>
        <rFont val="Noto Sans Regular"/>
      </rPr>
      <t xml:space="preserve"> Credit Card :</t>
    </r>
  </si>
  <si>
    <r>
      <rPr>
        <b/>
        <sz val="12"/>
        <color theme="0"/>
        <rFont val="Noto Sans TC Regular"/>
        <family val="1"/>
      </rPr>
      <t>付款方法</t>
    </r>
    <r>
      <rPr>
        <b/>
        <sz val="12"/>
        <color theme="0"/>
        <rFont val="Noto Sans Regular"/>
      </rPr>
      <t xml:space="preserve"> Payment Method:</t>
    </r>
  </si>
  <si>
    <r>
      <rPr>
        <sz val="12"/>
        <rFont val="Noto Sans TC Regular"/>
        <family val="1"/>
      </rPr>
      <t>顏色</t>
    </r>
    <r>
      <rPr>
        <sz val="12"/>
        <rFont val="Noto Sans Regular"/>
      </rPr>
      <t xml:space="preserve">
</t>
    </r>
    <r>
      <rPr>
        <sz val="11"/>
        <rFont val="Noto Sans Regular"/>
      </rPr>
      <t>Color</t>
    </r>
  </si>
  <si>
    <r>
      <rPr>
        <sz val="12"/>
        <rFont val="Noto Sans TC Regular"/>
        <family val="1"/>
      </rPr>
      <t>尺碼</t>
    </r>
    <r>
      <rPr>
        <sz val="12"/>
        <rFont val="Noto Sans Regular"/>
      </rPr>
      <t xml:space="preserve">
</t>
    </r>
    <r>
      <rPr>
        <sz val="11"/>
        <rFont val="Noto Sans Regular"/>
      </rPr>
      <t>Size</t>
    </r>
  </si>
  <si>
    <r>
      <rPr>
        <sz val="12"/>
        <rFont val="Noto Sans TC Regular"/>
        <family val="1"/>
      </rPr>
      <t>商品名稱</t>
    </r>
    <r>
      <rPr>
        <sz val="12"/>
        <rFont val="Noto Sans Regular"/>
      </rPr>
      <t xml:space="preserve">
Description</t>
    </r>
  </si>
  <si>
    <r>
      <rPr>
        <sz val="12"/>
        <rFont val="Noto Sans TC Regular"/>
        <family val="1"/>
      </rPr>
      <t>數量</t>
    </r>
    <r>
      <rPr>
        <sz val="16"/>
        <rFont val="Noto Sans Regular"/>
      </rPr>
      <t xml:space="preserve">
</t>
    </r>
    <r>
      <rPr>
        <sz val="11"/>
        <rFont val="Noto Sans Regular"/>
      </rPr>
      <t>QTY</t>
    </r>
  </si>
  <si>
    <r>
      <rPr>
        <sz val="12"/>
        <rFont val="Noto Sans TC Regular"/>
        <family val="1"/>
      </rPr>
      <t>單價</t>
    </r>
    <r>
      <rPr>
        <sz val="12"/>
        <rFont val="Noto Sans Regular"/>
      </rPr>
      <t xml:space="preserve">
</t>
    </r>
    <r>
      <rPr>
        <sz val="11"/>
        <rFont val="Noto Sans Regular"/>
      </rPr>
      <t>Unit Price</t>
    </r>
  </si>
  <si>
    <r>
      <rPr>
        <sz val="12"/>
        <rFont val="Noto Sans TC Regular"/>
        <family val="1"/>
      </rPr>
      <t>總分數</t>
    </r>
    <r>
      <rPr>
        <sz val="12"/>
        <rFont val="Noto Sans Regular"/>
      </rPr>
      <t xml:space="preserve">
</t>
    </r>
    <r>
      <rPr>
        <sz val="11"/>
        <rFont val="Noto Sans Regular"/>
      </rPr>
      <t>Total Volume</t>
    </r>
  </si>
  <si>
    <r>
      <rPr>
        <sz val="12"/>
        <rFont val="Noto Sans TC Regular"/>
        <family val="1"/>
      </rPr>
      <t>總數</t>
    </r>
    <r>
      <rPr>
        <sz val="12"/>
        <rFont val="Noto Sans Regular"/>
      </rPr>
      <t xml:space="preserve"> Amount：</t>
    </r>
  </si>
  <si>
    <r>
      <rPr>
        <b/>
        <sz val="12"/>
        <color theme="0"/>
        <rFont val="細明體"/>
        <family val="3"/>
        <charset val="136"/>
      </rPr>
      <t>運送資料</t>
    </r>
    <r>
      <rPr>
        <b/>
        <sz val="12"/>
        <color theme="0"/>
        <rFont val="Noto Sans Regular"/>
      </rPr>
      <t xml:space="preserve"> Delivery Information :</t>
    </r>
    <phoneticPr fontId="2" type="noConversion"/>
  </si>
  <si>
    <r>
      <rPr>
        <sz val="12"/>
        <rFont val="Noto Sans TC Regular"/>
        <charset val="136"/>
      </rPr>
      <t>發票號碼</t>
    </r>
    <r>
      <rPr>
        <sz val="12"/>
        <rFont val="Noto Sans Regular"/>
      </rPr>
      <t xml:space="preserve"> Invoice No.:</t>
    </r>
  </si>
  <si>
    <r>
      <rPr>
        <sz val="12"/>
        <rFont val="Noto Sans TC Regular"/>
        <charset val="136"/>
      </rPr>
      <t>訂單號碼</t>
    </r>
    <r>
      <rPr>
        <sz val="12"/>
        <rFont val="Noto Sans Regular"/>
      </rPr>
      <t xml:space="preserve"> Order No:</t>
    </r>
  </si>
  <si>
    <r>
      <rPr>
        <sz val="12"/>
        <rFont val="Noto Sans TC Regular"/>
        <charset val="136"/>
      </rPr>
      <t>買受人號碼</t>
    </r>
    <r>
      <rPr>
        <sz val="12"/>
        <rFont val="Noto Sans Regular"/>
      </rPr>
      <t xml:space="preserve"> Distributor No.:</t>
    </r>
  </si>
  <si>
    <r>
      <rPr>
        <sz val="12"/>
        <rFont val="Noto Sans TC Regular"/>
        <charset val="136"/>
      </rPr>
      <t>買受人姓名</t>
    </r>
    <r>
      <rPr>
        <sz val="12"/>
        <rFont val="Noto Sans Regular"/>
      </rPr>
      <t xml:space="preserve"> Name of Purchaser:</t>
    </r>
  </si>
  <si>
    <r>
      <rPr>
        <sz val="12"/>
        <rFont val="Noto Sans TC Regular"/>
        <charset val="136"/>
      </rPr>
      <t>自取</t>
    </r>
    <r>
      <rPr>
        <sz val="12"/>
        <rFont val="Noto Sans Regular"/>
      </rPr>
      <t xml:space="preserve"> Self Pickup:</t>
    </r>
  </si>
  <si>
    <r>
      <rPr>
        <sz val="12"/>
        <rFont val="Noto Sans TC Regular"/>
        <charset val="136"/>
      </rPr>
      <t>送貨</t>
    </r>
    <r>
      <rPr>
        <sz val="12"/>
        <rFont val="Noto Sans Regular"/>
      </rPr>
      <t xml:space="preserve"> Delivery:</t>
    </r>
  </si>
  <si>
    <r>
      <rPr>
        <sz val="12"/>
        <rFont val="Noto Sans TC Regular"/>
        <charset val="136"/>
      </rPr>
      <t>收貨人姓名</t>
    </r>
    <r>
      <rPr>
        <sz val="12"/>
        <rFont val="Noto Sans Regular"/>
      </rPr>
      <t xml:space="preserve"> Name of Recipient:</t>
    </r>
  </si>
  <si>
    <r>
      <rPr>
        <sz val="12"/>
        <rFont val="Noto Sans TC Regular"/>
        <charset val="136"/>
      </rPr>
      <t>收件人地址</t>
    </r>
    <r>
      <rPr>
        <sz val="12"/>
        <rFont val="Noto Sans Regular"/>
      </rPr>
      <t xml:space="preserve"> Delivery Address:</t>
    </r>
  </si>
  <si>
    <r>
      <rPr>
        <sz val="12"/>
        <rFont val="Noto Sans TC Regular"/>
        <charset val="136"/>
      </rPr>
      <t>收件人電話</t>
    </r>
    <r>
      <rPr>
        <sz val="12"/>
        <rFont val="Noto Sans Regular"/>
        <family val="2"/>
      </rPr>
      <t xml:space="preserve"> Contact No.:</t>
    </r>
  </si>
  <si>
    <r>
      <rPr>
        <sz val="12"/>
        <rFont val="Noto Sans TC Regular"/>
        <charset val="136"/>
      </rPr>
      <t>商品編號</t>
    </r>
    <r>
      <rPr>
        <sz val="12"/>
        <rFont val="Noto Sans Regular"/>
        <family val="2"/>
      </rPr>
      <t xml:space="preserve">
Product code</t>
    </r>
  </si>
  <si>
    <r>
      <rPr>
        <sz val="12"/>
        <rFont val="Noto Sans TC Regular"/>
        <charset val="136"/>
      </rPr>
      <t>商品總數</t>
    </r>
    <r>
      <rPr>
        <sz val="12"/>
        <rFont val="Noto Sans Regular"/>
      </rPr>
      <t xml:space="preserve">  Total QTY:</t>
    </r>
  </si>
  <si>
    <r>
      <rPr>
        <sz val="12"/>
        <rFont val="Noto Sans TC Regular"/>
        <charset val="136"/>
      </rPr>
      <t>提貨人簽名</t>
    </r>
    <r>
      <rPr>
        <sz val="12"/>
        <rFont val="Noto Sans Regular"/>
      </rPr>
      <t xml:space="preserve">
Signature of Collector</t>
    </r>
  </si>
  <si>
    <t>NEFFUL (MALAYSIA) SDN BHD (200601007191)(AJL931652)</t>
  </si>
  <si>
    <t>妮 芙 露 ( 馬 來 西 亞 ) 私 人 有 限 公 司</t>
  </si>
  <si>
    <r>
      <rPr>
        <sz val="12"/>
        <rFont val="Noto Sans TC Regular"/>
        <family val="1"/>
      </rPr>
      <t>馬幣分數</t>
    </r>
    <r>
      <rPr>
        <sz val="12"/>
        <rFont val="Noto Sans Regular"/>
      </rPr>
      <t xml:space="preserve">
</t>
    </r>
    <r>
      <rPr>
        <sz val="11"/>
        <rFont val="Noto Sans Regular"/>
      </rPr>
      <t>MYR Volume</t>
    </r>
  </si>
  <si>
    <r>
      <rPr>
        <sz val="12"/>
        <rFont val="Noto Sans TC Regular"/>
        <family val="1"/>
      </rPr>
      <t>總額(馬幣)</t>
    </r>
    <r>
      <rPr>
        <sz val="12"/>
        <rFont val="Noto Sans Regular"/>
      </rPr>
      <t xml:space="preserve">
</t>
    </r>
    <r>
      <rPr>
        <sz val="11"/>
        <rFont val="Noto Sans Regular"/>
      </rPr>
      <t>Amount (MYR)</t>
    </r>
  </si>
  <si>
    <r>
      <t xml:space="preserve">商品買受人得於提示委託付款人簽名後向本公司申請委託第三人 (受託付款人、受託提貨人) 辦理付款及提領商品事宜惟若委任內容有偽造、瑕疵等情形，則應由商品買受人及受託人間協調解決，本公司不負任何賠償及法律責任，且得依法執行任何法定權利。
</t>
    </r>
    <r>
      <rPr>
        <sz val="10"/>
        <rFont val="Noto Sans Regular"/>
      </rPr>
      <t>After the purchaser asks the entrusted payer to sign the name, can he/she apply to our company to entrust the third party (entrusted payer, entrusted person taking the delivery) to handle the payment and take the delivery of goods. In case there is fake or defect situations involved with the entrustment, it is up to the purchaser and the entrusted person to solved it through coordination. Our company will not bear any compensation or legal responsibilities. Any legal rights should be executed according to the law.</t>
    </r>
    <r>
      <rPr>
        <sz val="10"/>
        <rFont val="Noto Sans TC Regular"/>
        <family val="1"/>
      </rPr>
      <t xml:space="preserve">
</t>
    </r>
  </si>
  <si>
    <t>VLOOKUP</t>
    <phoneticPr fontId="3" type="noConversion"/>
  </si>
  <si>
    <t>馬幣分數</t>
  </si>
  <si>
    <t>BI031-108-MY</t>
  </si>
  <si>
    <t>PEACH</t>
  </si>
  <si>
    <t>DOUBLE</t>
  </si>
  <si>
    <t>BI031-178-MY</t>
  </si>
  <si>
    <t>SERENITY BLUE</t>
  </si>
  <si>
    <t>GRAY</t>
  </si>
  <si>
    <t>SINGLE</t>
  </si>
  <si>
    <t>PINK</t>
  </si>
  <si>
    <t>BLACK</t>
  </si>
  <si>
    <t>OC017-0848-MY</t>
  </si>
  <si>
    <t>OC017-0848W-MY</t>
  </si>
  <si>
    <t>48W</t>
  </si>
  <si>
    <t>OC016-0844-MY</t>
  </si>
  <si>
    <t>OC016-0840-MY</t>
  </si>
  <si>
    <t>OC016-0842-MY</t>
  </si>
  <si>
    <t>BI041-028-MY</t>
  </si>
  <si>
    <t>BI041</t>
  </si>
  <si>
    <t>IVORY</t>
  </si>
  <si>
    <t>OC018-089-MY</t>
  </si>
  <si>
    <t>3L</t>
  </si>
  <si>
    <t>OC018-084-MY</t>
  </si>
  <si>
    <t>L</t>
  </si>
  <si>
    <t>OC018-086-MY</t>
  </si>
  <si>
    <t>LL</t>
  </si>
  <si>
    <t>M</t>
  </si>
  <si>
    <t>OC034</t>
  </si>
  <si>
    <t>BLUE</t>
  </si>
  <si>
    <t>RED</t>
  </si>
  <si>
    <t>S</t>
  </si>
  <si>
    <t>OC024-083-MY</t>
  </si>
  <si>
    <t>OC024-084-MY</t>
  </si>
  <si>
    <t>PURPLE</t>
  </si>
  <si>
    <t>TA38-016-MY</t>
  </si>
  <si>
    <t>TA38</t>
  </si>
  <si>
    <t>NAVY BLUE</t>
  </si>
  <si>
    <t>TA38-013-MY</t>
  </si>
  <si>
    <t>TA38-014-MY</t>
  </si>
  <si>
    <t>SKY BLUE</t>
  </si>
  <si>
    <t>AQUA BLUE</t>
  </si>
  <si>
    <t>ROYAL BLUE</t>
  </si>
  <si>
    <t>ORANGE</t>
  </si>
  <si>
    <t>OC023-014-MY</t>
  </si>
  <si>
    <t>150CM</t>
  </si>
  <si>
    <t>MAGENTA</t>
  </si>
  <si>
    <t>YELLOW</t>
  </si>
  <si>
    <t>OC023-012-MY</t>
  </si>
  <si>
    <t>130CM</t>
  </si>
  <si>
    <t>BEIGE</t>
  </si>
  <si>
    <t>OC021-05130-MY</t>
  </si>
  <si>
    <t>OC021-09130-MY</t>
  </si>
  <si>
    <t>WHITE</t>
  </si>
  <si>
    <t>OC021-05110-MY</t>
  </si>
  <si>
    <t>110CM</t>
  </si>
  <si>
    <t>OC021-09110-MY</t>
  </si>
  <si>
    <t>AS034-050-MY</t>
  </si>
  <si>
    <t>AS034-180-MY</t>
  </si>
  <si>
    <t>OLIVE</t>
  </si>
  <si>
    <t>NE013-MY</t>
  </si>
  <si>
    <t>NE013</t>
  </si>
  <si>
    <t>ENEFULL</t>
  </si>
  <si>
    <t>WINE</t>
  </si>
  <si>
    <t>SG001-083-MY</t>
  </si>
  <si>
    <t>SG001-084-MY</t>
  </si>
  <si>
    <t>WINE RED</t>
  </si>
  <si>
    <t>LS001-080-MY</t>
  </si>
  <si>
    <t>AS003-080-MY</t>
  </si>
  <si>
    <t>SG012-033-MY</t>
  </si>
  <si>
    <t>SG012-034-MY</t>
  </si>
  <si>
    <t>OC022-032-MY</t>
  </si>
  <si>
    <t>OC022</t>
  </si>
  <si>
    <t>OC022-033-MY</t>
  </si>
  <si>
    <t>OC022-034-MY</t>
  </si>
  <si>
    <t>OC022-036-MY</t>
  </si>
  <si>
    <t>ML</t>
  </si>
  <si>
    <t>SG011-033-MY</t>
  </si>
  <si>
    <t>BW002-MY</t>
  </si>
  <si>
    <t>TRAVEL PACK</t>
  </si>
  <si>
    <t>BW001-MY</t>
  </si>
  <si>
    <t>AS018-080-MY</t>
  </si>
  <si>
    <t>ASH GRAY</t>
  </si>
  <si>
    <t>AS002-MY</t>
  </si>
  <si>
    <t>LS003-010-MY</t>
  </si>
  <si>
    <t>LS003-030-MY</t>
  </si>
  <si>
    <t>LS003-080-MY</t>
  </si>
  <si>
    <t>SG013-033-MY</t>
  </si>
  <si>
    <t>SG013-034-MY</t>
  </si>
  <si>
    <t>SG014-033-MY</t>
  </si>
  <si>
    <t>SG014-034-MY</t>
  </si>
  <si>
    <t>LS002-010-MY</t>
  </si>
  <si>
    <t>LS002-060-MY</t>
  </si>
  <si>
    <t>LS002-080-MY</t>
  </si>
  <si>
    <t>LS012-010-MY</t>
  </si>
  <si>
    <t>LS012-080-MY</t>
  </si>
  <si>
    <t>LS011-050-MY</t>
  </si>
  <si>
    <t>LS011-080-MY</t>
  </si>
  <si>
    <t>AS010-060-MY</t>
  </si>
  <si>
    <t>AS010-080-MY</t>
  </si>
  <si>
    <t>LS014-0325-MY</t>
  </si>
  <si>
    <t>23-25CM</t>
  </si>
  <si>
    <t>LS014-0327-MY</t>
  </si>
  <si>
    <t>25-27CM</t>
  </si>
  <si>
    <t>LS014-0825-MY</t>
  </si>
  <si>
    <t>LS014-0827-MY</t>
  </si>
  <si>
    <t>AS001-MY</t>
  </si>
  <si>
    <t>FB-MY</t>
  </si>
  <si>
    <t>FB</t>
  </si>
  <si>
    <t>TW33-MY</t>
  </si>
  <si>
    <t>TW33</t>
  </si>
  <si>
    <t>TW34-MY</t>
  </si>
  <si>
    <t>TW34</t>
  </si>
  <si>
    <t>TW35-MY</t>
  </si>
  <si>
    <t>TW35</t>
  </si>
  <si>
    <t>TW50-MY</t>
  </si>
  <si>
    <t>TW50</t>
  </si>
  <si>
    <t>TW51-MY</t>
  </si>
  <si>
    <t>TW51</t>
  </si>
  <si>
    <t>TW91-MY</t>
  </si>
  <si>
    <t>TW91</t>
  </si>
  <si>
    <t>TW92-MY</t>
  </si>
  <si>
    <t>TW92</t>
  </si>
  <si>
    <t>UW144-05110-MY</t>
  </si>
  <si>
    <t>UW144</t>
  </si>
  <si>
    <t>UW151-083-MY</t>
  </si>
  <si>
    <t>UW152-083-MY</t>
  </si>
  <si>
    <t>UW153-082-MY</t>
  </si>
  <si>
    <t>UW153-083-MY</t>
  </si>
  <si>
    <t>UW153-084-MY</t>
  </si>
  <si>
    <t>UW153-086-MY</t>
  </si>
  <si>
    <t>UW154-083-MY</t>
  </si>
  <si>
    <t>UW154-084-MY</t>
  </si>
  <si>
    <t>UW155-082-MY</t>
  </si>
  <si>
    <t>UW155-083-MY</t>
  </si>
  <si>
    <t>UW155-084-MY</t>
  </si>
  <si>
    <t>UW156-083-MY</t>
  </si>
  <si>
    <t>UW156-084-MY</t>
  </si>
  <si>
    <t>UW158-083-MY</t>
  </si>
  <si>
    <t>UW159-083-MY</t>
  </si>
  <si>
    <t>PERIWINKLE</t>
  </si>
  <si>
    <t>UW201-176-MY</t>
  </si>
  <si>
    <t>PLUM</t>
  </si>
  <si>
    <t>UW212-045-MY</t>
  </si>
  <si>
    <t>UW304-022-MY</t>
  </si>
  <si>
    <t>UW304</t>
  </si>
  <si>
    <t>UW308-032-MY</t>
  </si>
  <si>
    <t>UW308-033-MY</t>
  </si>
  <si>
    <t>LIGHT PINK</t>
  </si>
  <si>
    <t>UW312-053-MY</t>
  </si>
  <si>
    <t>UW314-133-MY</t>
  </si>
  <si>
    <t>UW316-133-MY</t>
  </si>
  <si>
    <t>UW321-05130-MY</t>
  </si>
  <si>
    <t>UW321-05150-MY</t>
  </si>
  <si>
    <t>UW321-13130-MY</t>
  </si>
  <si>
    <t>UW321-13150-MY</t>
  </si>
  <si>
    <t>UW322-05130-MY</t>
  </si>
  <si>
    <t>UW322-05150-MY</t>
  </si>
  <si>
    <t>UW322-13130-MY</t>
  </si>
  <si>
    <t>UW322-13150-MY</t>
  </si>
  <si>
    <t>UW323-05130-MY</t>
  </si>
  <si>
    <t>UW323-05150-MY</t>
  </si>
  <si>
    <t>UW323-13130-MY</t>
  </si>
  <si>
    <t>UW323-13150-MY</t>
  </si>
  <si>
    <t>UW324-05130-MY</t>
  </si>
  <si>
    <t>UW324-05150-MY</t>
  </si>
  <si>
    <t>UW325-13130-MY</t>
  </si>
  <si>
    <t>UW325-13150-MY</t>
  </si>
  <si>
    <t>UW326-05130-MY</t>
  </si>
  <si>
    <t>UW326-05150-MY</t>
  </si>
  <si>
    <t>UW326-13130-MY</t>
  </si>
  <si>
    <t>UW326-13150-MY</t>
  </si>
  <si>
    <t>UW403-033-MY</t>
  </si>
  <si>
    <t>UW602-042-MY</t>
  </si>
  <si>
    <t>UW603-032-MY</t>
  </si>
  <si>
    <t>UW603-036-MY</t>
  </si>
  <si>
    <t>UW603-039-MY</t>
  </si>
  <si>
    <t>UW603-042-MY</t>
  </si>
  <si>
    <t>UW603-046-MY</t>
  </si>
  <si>
    <t>UW603-049-MY</t>
  </si>
  <si>
    <t>UW603-102-MY</t>
  </si>
  <si>
    <t>UW603-106-MY</t>
  </si>
  <si>
    <t>UW609-256-MY</t>
  </si>
  <si>
    <t>UW622-253-MY</t>
  </si>
  <si>
    <t>UW622-254-MY</t>
  </si>
  <si>
    <t>UW622-256-MY</t>
  </si>
  <si>
    <t>WB-MY</t>
  </si>
  <si>
    <t>WB</t>
  </si>
  <si>
    <t>Neoron Dual Purpose Blanket Cover  (Peach) Double</t>
  </si>
  <si>
    <t>Neoron Dual Purpose Blanket Cover  (Serenity Blue) Double</t>
  </si>
  <si>
    <t>Classic Men's Blazer (Black) 48</t>
  </si>
  <si>
    <t>Classic Men's Blazer (Black) 48W</t>
  </si>
  <si>
    <t>Classic Lady's Blazer (Black) 44</t>
  </si>
  <si>
    <t>Classic Lady's Blazer (Black) 40</t>
  </si>
  <si>
    <t>Classic Lady's Blazer (Black) 42</t>
  </si>
  <si>
    <t>NEORON Mattress Topper (Ivory) Double</t>
  </si>
  <si>
    <t>Classic Lady's Pencil Skirt (Black) 3L</t>
  </si>
  <si>
    <t>Classic Lady's Pencil Skirt (Black) L</t>
  </si>
  <si>
    <t>Classic Lady's Pencil Skirt (Black) LL</t>
  </si>
  <si>
    <t>Mens Long-Sleeve Collar Shirt (Blue) M</t>
  </si>
  <si>
    <t>Mens Long-Sleeve Collar Shirt (Blue) L</t>
  </si>
  <si>
    <t>Wide-Leg Pants (Black) M</t>
  </si>
  <si>
    <t>Wide-Leg Pants (Black) L</t>
  </si>
  <si>
    <t>Men's V-Neck Vest (Navy Blue) LL</t>
  </si>
  <si>
    <t>Men's V-Neck Vest (Navy Blue) M</t>
  </si>
  <si>
    <t>Men's V-Neck Vest (Navy Blue) L</t>
  </si>
  <si>
    <t>Denim Skirt (Blue) L</t>
  </si>
  <si>
    <t>Denim Skirt (Blue) S</t>
  </si>
  <si>
    <t>Family PoLo Shirt (Kids)  (Magenta) 130cm</t>
  </si>
  <si>
    <t>Family PoLo Shirt (Kids)  (Yellow) 130cm</t>
  </si>
  <si>
    <t>Family PoLo Shirt (Kids)  (Magenta) 110cm</t>
  </si>
  <si>
    <t>Family PoLo Shirt (Kids)  (Yellow) 110cm</t>
  </si>
  <si>
    <t>Chiffon Shawl PINK</t>
  </si>
  <si>
    <t>Chiffon Shawl OLIVE</t>
  </si>
  <si>
    <t>Dual Purpose (Elbow/Knee) Support (1 Pair/Pk) (Black) M</t>
  </si>
  <si>
    <t>Dual Purpose (Elbow/Knee) Support (Black) L</t>
  </si>
  <si>
    <t>Leg Warmer (Black)</t>
  </si>
  <si>
    <t>Stole (Black)</t>
  </si>
  <si>
    <t>Knee Support (1 Pair/Pk) (Gray) M</t>
  </si>
  <si>
    <t>Knee Support (1 Pair/Pk) (Gray) L</t>
  </si>
  <si>
    <t>Nefful T-Shirt (Gray) S</t>
  </si>
  <si>
    <t>Nefful T-Shirt (Gray) M</t>
  </si>
  <si>
    <t>Nefful T-Shirt (Gray) L</t>
  </si>
  <si>
    <t>Nefful T-Shirt (Gray) LL</t>
  </si>
  <si>
    <t>Elbow Support (1 Pair/Pk) (Gray) M</t>
  </si>
  <si>
    <t>Natural Beauty Soap (Travel Pack)</t>
  </si>
  <si>
    <t>Natural Beauty Soap</t>
  </si>
  <si>
    <t>Men's Gloves (Black)</t>
  </si>
  <si>
    <t>Cloth (White)</t>
  </si>
  <si>
    <t>Men's Rib Socks (Navy Blue)</t>
  </si>
  <si>
    <t>Men's Rib Socks (Ash Gray)</t>
  </si>
  <si>
    <t>Men's Rib Socks (Black)</t>
  </si>
  <si>
    <t>Wrist Support (1 Pair/Pk) (Gray) M</t>
  </si>
  <si>
    <t>Wrist Support (1 Pair/Pk) (Gray) L</t>
  </si>
  <si>
    <t>Ankle Supoort (1 Pair/Pk) (Gray) M</t>
  </si>
  <si>
    <t>Ankle Supoort (1 Pair/Pk) (Gray) L</t>
  </si>
  <si>
    <t>Lady's Rib Socks (Navy Blue)</t>
  </si>
  <si>
    <t>Lady's Rib Socks (Wine Red)</t>
  </si>
  <si>
    <t>Lady's Rib Socks (Black)</t>
  </si>
  <si>
    <t>Men's 5 Toe Socks (Navy Blue)</t>
  </si>
  <si>
    <t>Men's 5 Toe Socks (Black)</t>
  </si>
  <si>
    <t>Wrist Bands (Black) M</t>
  </si>
  <si>
    <t>Women's 5 Toe Socks (Peach)</t>
  </si>
  <si>
    <t>Women's 5 Toe Socks (Black)</t>
  </si>
  <si>
    <t>Ruffled Neck Warmer (Wine)</t>
  </si>
  <si>
    <t>Ruffled Neck Warmer (Black)</t>
  </si>
  <si>
    <t>Casual Ankle Socks (Gray) 23-25CM</t>
  </si>
  <si>
    <t>Casual Ankle Socks (Gray) 25-27CM</t>
  </si>
  <si>
    <t>Casual Ankle Socks (Black) 23-25CM</t>
  </si>
  <si>
    <t>Casual Ankle Socks (Black) 25-27CM</t>
  </si>
  <si>
    <t>Cloth (2 per pack) (White)</t>
  </si>
  <si>
    <t>Bio Clean Travel Kit 125ml x 5</t>
  </si>
  <si>
    <t>Foaming Net</t>
  </si>
  <si>
    <t>Consultant Booklet</t>
  </si>
  <si>
    <t>Application Form</t>
  </si>
  <si>
    <t>International Sponsorship Application  Agreement</t>
  </si>
  <si>
    <t>Measurement Tape</t>
  </si>
  <si>
    <t>NEFFUL Pen</t>
  </si>
  <si>
    <t>Blue MOON CRYSTAL Clip</t>
  </si>
  <si>
    <t>Purple CHARM CRYSTAL Clip</t>
  </si>
  <si>
    <t>Girl's Panties (Pink) 110cm</t>
  </si>
  <si>
    <t>Lady's Camisole Undershirt (Black) M</t>
  </si>
  <si>
    <t>Lady's Sleeveless Undershirt (Black) M</t>
  </si>
  <si>
    <t>Lady's Scoopneck Long Undershirt (Black) S</t>
  </si>
  <si>
    <t>Lady's Scoopneck Long Undershirt (Black) M</t>
  </si>
  <si>
    <t>Lady's Scoopneck Long Undershirt (Black) L</t>
  </si>
  <si>
    <t>Lady's Scoopneck Long Undershirt (Black) LL</t>
  </si>
  <si>
    <t>Men's Short-Sleeve Undershirt (Black) M</t>
  </si>
  <si>
    <t>Men's Short-Sleeve Undershirt (Black) L</t>
  </si>
  <si>
    <t>Men's Sleeveless Undershirt (Black) S</t>
  </si>
  <si>
    <t>Men's Sleeveless Undershirt (Black) M</t>
  </si>
  <si>
    <t>Men's Sleeveless Undershirt (Black) L</t>
  </si>
  <si>
    <t>Lady's Long-Sleeve Undershirt (Black) M</t>
  </si>
  <si>
    <t>Lady's Long-Sleeve Undershirt (Black) L</t>
  </si>
  <si>
    <t>Men's Long-Sleeve Undershirt (Black) M</t>
  </si>
  <si>
    <t>Men's Long Underpants (Gray) M</t>
  </si>
  <si>
    <t>Men's Long Underpants (Black) M</t>
  </si>
  <si>
    <t>Comfort Women Lg Sleeve Udshirt (PERIWINKLE) LL</t>
  </si>
  <si>
    <t>Comfort Men Long Underpants (PLUM) ML</t>
  </si>
  <si>
    <t>Lady's Long Underpants (Ivory) S</t>
  </si>
  <si>
    <t>Men's Long Underpants (Gray) S</t>
  </si>
  <si>
    <t>Lady's Long Underpants (Light Pink) M</t>
  </si>
  <si>
    <t>Mens Long Underpants (Beige) M</t>
  </si>
  <si>
    <t>Mens Long-Sleeve Undershirt (BEIGE) M</t>
  </si>
  <si>
    <t>Kids Short-Sleeve Undershirt (Unisex) (Light Pink) 130CM</t>
  </si>
  <si>
    <t>Kids Short-Sleeve Undershirt (Unisex) (Light Pink) 150CM</t>
  </si>
  <si>
    <t>Kids Short-Sleeve Undershirt (Unisex) (Beige) 130CM</t>
  </si>
  <si>
    <t>Kids Short-Sleeve Undershirt (Unisex) (Beige) 150CM</t>
  </si>
  <si>
    <t>KIDS LONG-SLEEVE UNDERSHIRT (Unisex) (Light Pink) 130CM</t>
  </si>
  <si>
    <t>KIDS LONG-SLEEVE UNDERSHIRT (Unisex) (Light Pink) 150CM</t>
  </si>
  <si>
    <t>KIDS LONG-SLEEVE UNDERSHIRT (Unisex) (Beige) 130CM</t>
  </si>
  <si>
    <t>KIDS LONG-SLEEVE UNDERSHIRT (Unisex) (Beige) 150CM</t>
  </si>
  <si>
    <t>KIDS LONG UNDERPANTS (Unisex) (Light Pink) 130CM</t>
  </si>
  <si>
    <t>KIDS LONG UNDERPANTS (Unisex) (Light Pink) 150CM</t>
  </si>
  <si>
    <t>KIDS LONG UNDERPANTS (Unisex) (Beige) 130CM</t>
  </si>
  <si>
    <t>KIDS LONG UNDERPANTS (Unisex) (Beige) 150CM</t>
  </si>
  <si>
    <t>GIRLS PANTIES (Light Pink) 130CM</t>
  </si>
  <si>
    <t>GIRLS PANTIES (Light Pink) 150CM</t>
  </si>
  <si>
    <t>BOYS BRIEFS (Beige) 130CM</t>
  </si>
  <si>
    <t>BOYS BRIEFS (Beige) 150CM</t>
  </si>
  <si>
    <t>Kid's Sleeveless Undershirt (Unisex) (Pink) 130CM</t>
  </si>
  <si>
    <t>Kid's Sleeveless Undershirt (Unisex) (Pink) 150CM</t>
  </si>
  <si>
    <t>Kid's Sleeveless Undershirt (Unisex) (Beige) 130CM</t>
  </si>
  <si>
    <t>Kid's Sleeveless Undershirt (Unisex) (Beige) 150CM</t>
  </si>
  <si>
    <t>Mens Thermal Long Underpants (Gray) M</t>
  </si>
  <si>
    <t>Lady's Comfort Panties (2 Pcs Set) (Purple) S</t>
  </si>
  <si>
    <t xml:space="preserve">Lady's Low-Rise Panties (2 Pcs Set) (Gray) S </t>
  </si>
  <si>
    <t>Lady's Low-Rise Panties (2 Pcs Set) (Gray) LL</t>
  </si>
  <si>
    <t>Lady's Low-Rise Panties (2 Pcs Set) (Gray) 3L</t>
  </si>
  <si>
    <t xml:space="preserve">Lady's Low-Rise Panties (2 Pcs Set) (Purple) S </t>
  </si>
  <si>
    <t>Lady's Low-Rise Panties (2 Pcs Set) (Purple) LL</t>
  </si>
  <si>
    <t>Lady's Low-Rise Panties (2 Pcs Set) (Purple) 3L</t>
  </si>
  <si>
    <t>Lady's Low-Rise Panties (2 Pcs Set) (Beige) S</t>
  </si>
  <si>
    <t>Lady's Low-Rise Panties (2 Pcs Set) (Beige) LL</t>
  </si>
  <si>
    <t>Men's Briefs (Red) LL</t>
  </si>
  <si>
    <t>Lady's Sleeveless Undershirt (Red) M</t>
  </si>
  <si>
    <t>Lady's Sleeveless Undershirt (Red) L</t>
  </si>
  <si>
    <t>Lady's Sleeveless Undershirt (Red) LL</t>
  </si>
  <si>
    <t>Laundry Net</t>
  </si>
  <si>
    <t>MY1801-MY</t>
  </si>
  <si>
    <t>MY1802-MY</t>
  </si>
  <si>
    <t>SG011-034-MY</t>
  </si>
  <si>
    <t>MY1801</t>
  </si>
  <si>
    <t>MY1802</t>
  </si>
  <si>
    <t>FULL CATALOGUE</t>
  </si>
  <si>
    <t>LITE CATALOGUE</t>
  </si>
  <si>
    <t>Elbow Support (1 Pair/Pk) (Gray) L</t>
  </si>
  <si>
    <r>
      <t xml:space="preserve">此表格只用作計算或傳真之用
</t>
    </r>
    <r>
      <rPr>
        <b/>
        <u/>
        <sz val="16"/>
        <color theme="0"/>
        <rFont val="Noto Sans"/>
        <family val="2"/>
        <charset val="1"/>
      </rPr>
      <t>This form is for CALCULATION or FAX order ONLY</t>
    </r>
  </si>
  <si>
    <r>
      <rPr>
        <b/>
        <u/>
        <sz val="10"/>
        <rFont val="Noto Sans TC Regular"/>
        <family val="2"/>
        <charset val="128"/>
      </rPr>
      <t>西馬運費</t>
    </r>
    <r>
      <rPr>
        <sz val="10"/>
        <rFont val="Noto Sans TC Regular"/>
        <family val="1"/>
      </rPr>
      <t xml:space="preserve">
*訂單金額未達RM4,000需自付基本運費RM20，除非另做聲明。
*含潔淨洗劑及事業袋之訂單將征收額外運費：_x000B_&gt; 潔淨洗劑：500ml /125ml x 6 (每瓶/組) – RM1；1200ml(每瓶) – RM2_x000B_&gt; 事業袋：首6組 - RM20；第7組起：每組RM5，以此類推
*寄貨將於三至五個工作日內完成。
</t>
    </r>
    <r>
      <rPr>
        <b/>
        <u/>
        <sz val="10"/>
        <rFont val="Noto Sans Regular"/>
      </rPr>
      <t xml:space="preserve">Peninsular Shipping Fees
</t>
    </r>
    <r>
      <rPr>
        <sz val="10"/>
        <rFont val="Noto Sans Regular"/>
      </rPr>
      <t xml:space="preserve">*Free delivery for orders above RM4,000. Delivery fee of RM20 will be incurred for orders below stipulated amount, unless stated otherwise.
*Additional charges for orders that consists of Bio Clean Detergent and Distributor Kit are applicable as follow:_x000B_&gt; Bio Clean Detergent: 500ml/125ml x 5 – RM1 per bottle/box; 1200ml - RM2 per bottle._x000B_&gt; Distributor Kit: First 6 kits - RM20; every subsequent kit - RM5 each
*Delivery may take 3 to 5 working days. 
</t>
    </r>
    <r>
      <rPr>
        <sz val="10"/>
        <rFont val="Noto Sans TC Regular"/>
        <family val="1"/>
      </rPr>
      <t xml:space="preserve">
</t>
    </r>
    <r>
      <rPr>
        <b/>
        <u/>
        <sz val="10"/>
        <rFont val="Noto Sans TC Regular"/>
        <family val="2"/>
        <charset val="128"/>
      </rPr>
      <t>東馬運費</t>
    </r>
    <r>
      <rPr>
        <sz val="10"/>
        <rFont val="Noto Sans TC Regular"/>
        <family val="1"/>
      </rPr>
      <t xml:space="preserve">
*訂單金額未達RM4,000需自付基本運費RM40，除非另做聲明。
*含潔淨洗劑及事業袋之訂單將征收額外運費：_x000B_&gt; 潔淨洗劑：NS02/NS005(每瓶/組) – RM6；NS03(每瓶) – RM12_x000B_&gt; 事業袋：首6組 - RM40；第7組起：每組RM10，以此類推
*寄貨將於三至五個工作日內完成。
</t>
    </r>
    <r>
      <rPr>
        <b/>
        <u/>
        <sz val="10"/>
        <rFont val="Noto Sans Regular"/>
      </rPr>
      <t>East Malaysia Shipping Fees</t>
    </r>
    <r>
      <rPr>
        <sz val="10"/>
        <rFont val="Noto Sans Regular"/>
      </rPr>
      <t xml:space="preserve">
*Free delivery for orders above RM4,000. Delivery fee of RM40 will be incurred for orders below stipulated amount, unless stated otherwise.
*Additional charges for orders that consists of Bio Clean Detergent and Distributor Kit are applicable as follow:_x000B_&gt; Bio Clean Detergent: NS02/NS005 – RM6 per bottle/box; NS03 - RM12 per bottle._x000B_&gt; Distributor Kit: First 6 kits - RM40; every subsequent kit - RM10 each
*Delivery may take 3 to 5 working days. 
</t>
    </r>
    <r>
      <rPr>
        <sz val="10"/>
        <rFont val="Noto Sans TC Regular"/>
        <family val="1"/>
      </rPr>
      <t xml:space="preserve">
</t>
    </r>
  </si>
  <si>
    <t>BI031-248-MY</t>
  </si>
  <si>
    <t>CHERRY PINK</t>
  </si>
  <si>
    <t>Neoron Dual Purpose Blanket Cover  (Cherry Pink) Double</t>
  </si>
  <si>
    <t>NS006-MY</t>
  </si>
  <si>
    <t>NS006</t>
  </si>
  <si>
    <t>NS007-MY</t>
  </si>
  <si>
    <t>NS007</t>
  </si>
  <si>
    <t>NS008-MY</t>
  </si>
  <si>
    <t xml:space="preserve">Bio Clean Detergent 500ml </t>
  </si>
  <si>
    <t xml:space="preserve">Bio Clean Detergent 1200ml </t>
  </si>
  <si>
    <t>NS008</t>
  </si>
  <si>
    <t>Bio Clean Travel Kit 125ml</t>
  </si>
  <si>
    <t>NS0016-MY</t>
  </si>
  <si>
    <t>NS0016</t>
  </si>
  <si>
    <t>OC039</t>
  </si>
  <si>
    <t>OC040</t>
  </si>
  <si>
    <t>UW701-01A70-MY</t>
  </si>
  <si>
    <t>UW701-01A75-MY</t>
  </si>
  <si>
    <t>UW701-01A80-MY</t>
  </si>
  <si>
    <t>UW701-01A85-MY</t>
  </si>
  <si>
    <t>UW701-01B70-MY</t>
  </si>
  <si>
    <t>UW701-01B75-MY</t>
  </si>
  <si>
    <t>UW701-01B80-MY</t>
  </si>
  <si>
    <t>UW701-01B85-MY</t>
  </si>
  <si>
    <t>UW701-01B90-MY</t>
  </si>
  <si>
    <t>UW701-01C70-MY</t>
  </si>
  <si>
    <t>UW701-01C75-MY</t>
  </si>
  <si>
    <t>UW701-01C80-MY</t>
  </si>
  <si>
    <t>UW701-01C85-MY</t>
  </si>
  <si>
    <t>UW701-01C90-MY</t>
  </si>
  <si>
    <t>UW701-01D70-MY</t>
  </si>
  <si>
    <t>UW701-01D75-MY</t>
  </si>
  <si>
    <t>UW701-01D80-MY</t>
  </si>
  <si>
    <t>UW701-01D85-MY</t>
  </si>
  <si>
    <t>UW701-01D90-MY</t>
  </si>
  <si>
    <t>UW701-01E75-MY</t>
  </si>
  <si>
    <t>UW701-01E80-MY</t>
  </si>
  <si>
    <t>UW701-01E85-MY</t>
  </si>
  <si>
    <t>UW701-01E90-MY</t>
  </si>
  <si>
    <t>UW702-06A70-MY</t>
  </si>
  <si>
    <t>UW702-06A75-MY</t>
  </si>
  <si>
    <t>UW702-06A80-MY</t>
  </si>
  <si>
    <t>UW702-06A85-MY</t>
  </si>
  <si>
    <t>UW702-06B70-MY</t>
  </si>
  <si>
    <t>UW702-06B75-MY</t>
  </si>
  <si>
    <t>UW702-06B80-MY</t>
  </si>
  <si>
    <t>UW702-06B85-MY</t>
  </si>
  <si>
    <t>UW702-06B90-MY</t>
  </si>
  <si>
    <t>UW702-06C70-MY</t>
  </si>
  <si>
    <t>UW702-06C75-MY</t>
  </si>
  <si>
    <t>UW702-06C80-MY</t>
  </si>
  <si>
    <t>UW702-06C85-MY</t>
  </si>
  <si>
    <t>UW702-06C90-MY</t>
  </si>
  <si>
    <t>UW702-06D70-MY</t>
  </si>
  <si>
    <t>UW702-06D75-MY</t>
  </si>
  <si>
    <t>UW702-06D80-MY</t>
  </si>
  <si>
    <t>UW702-06D85-MY</t>
  </si>
  <si>
    <t>UW702-06D90-MY</t>
  </si>
  <si>
    <t>UW702-06E75-MY</t>
  </si>
  <si>
    <t>UW702-06E80-MY</t>
  </si>
  <si>
    <t>UW702-06E85-MY</t>
  </si>
  <si>
    <t>UW702-06E90-MY</t>
  </si>
  <si>
    <t>UW703-013-MY</t>
  </si>
  <si>
    <t>UW703-014-MY</t>
  </si>
  <si>
    <t>UW703-016-MY</t>
  </si>
  <si>
    <t>UW704-063-MY</t>
  </si>
  <si>
    <t>UW704-064-MY</t>
  </si>
  <si>
    <t>UW704-066-MY</t>
  </si>
  <si>
    <t>UW701</t>
  </si>
  <si>
    <t>UW702</t>
  </si>
  <si>
    <t>UW703</t>
  </si>
  <si>
    <t>UW704</t>
  </si>
  <si>
    <t>ELEGANT BRA  BLUE  A70</t>
  </si>
  <si>
    <t>ELEGANT BRA  BLUE  A75</t>
  </si>
  <si>
    <t>ELEGANT BRA  BLUE  A80</t>
  </si>
  <si>
    <t>ELEGANT BRA  BLUE  A85</t>
  </si>
  <si>
    <t>ELEGANT BRA  BLUE  B70</t>
  </si>
  <si>
    <t>ELEGANT BRA  BLUE  B75</t>
  </si>
  <si>
    <t>ELEGANT BRA  BLUE  B80</t>
  </si>
  <si>
    <t>ELEGANT BRA  BLUE  B85</t>
  </si>
  <si>
    <t>ELEGANT BRA  BLUE  B90</t>
  </si>
  <si>
    <t>ELEGANT BRA  BLUE  C70</t>
  </si>
  <si>
    <t>ELEGANT BRA  BLUE  C75</t>
  </si>
  <si>
    <t>ELEGANT BRA  BLUE  C80</t>
  </si>
  <si>
    <t>ELEGANT BRA  BLUE  C85</t>
  </si>
  <si>
    <t>ELEGANT BRA  BLUE  C90</t>
  </si>
  <si>
    <t>ELEGANT BRA  BLUE  D70</t>
  </si>
  <si>
    <t>ELEGANT BRA  BLUE  D75</t>
  </si>
  <si>
    <t>ELEGANT BRA  BLUE  D80</t>
  </si>
  <si>
    <t>ELEGANT BRA  BLUE  D85</t>
  </si>
  <si>
    <t>ELEGANT BRA  BLUE  D90</t>
  </si>
  <si>
    <t>ELEGANT BRA  BLUE  E75</t>
  </si>
  <si>
    <t>ELEGANT BRA  BLUE  E80</t>
  </si>
  <si>
    <t>ELEGANT BRA  BLUE  E85</t>
  </si>
  <si>
    <t>ELEGANT BRA  BLUE  E90</t>
  </si>
  <si>
    <t>LACE BRA  WINE RED  A70</t>
  </si>
  <si>
    <t>LACE BRA  WINE RED  A75</t>
  </si>
  <si>
    <t>LACE BRA  WINE RED  A80</t>
  </si>
  <si>
    <t>LACE BRA  WINE RED  A85</t>
  </si>
  <si>
    <t>LACE BRA  WINE RED  B70</t>
  </si>
  <si>
    <t>LACE BRA  WINE RED  B75</t>
  </si>
  <si>
    <t>LACE BRA  WINE RED  B80</t>
  </si>
  <si>
    <t>LACE BRA  WINE RED  B85</t>
  </si>
  <si>
    <t>LACE BRA  WINE RED  B90</t>
  </si>
  <si>
    <t>LACE BRA  WINE RED  C70</t>
  </si>
  <si>
    <t>LACE BRA  WINE RED  C75</t>
  </si>
  <si>
    <t>LACE BRA  WINE RED  C80</t>
  </si>
  <si>
    <t>LACE BRA  WINE RED  C85</t>
  </si>
  <si>
    <t>LACE BRA  WINE RED  C90</t>
  </si>
  <si>
    <t>LACE BRA  WINE RED  D70</t>
  </si>
  <si>
    <t>LACE BRA  WINE RED  D75</t>
  </si>
  <si>
    <t>LACE BRA  WINE RED  D80</t>
  </si>
  <si>
    <t>LACE BRA  WINE RED  D85</t>
  </si>
  <si>
    <t>LACE BRA  WINE RED  D90</t>
  </si>
  <si>
    <t>LACE BRA  WINE RED  E75</t>
  </si>
  <si>
    <t>LACE BRA  WINE RED  E80</t>
  </si>
  <si>
    <t>LACE BRA  WINE RED  E85</t>
  </si>
  <si>
    <t>LACE BRA  WINE RED  E90</t>
  </si>
  <si>
    <t>ELEGANT PANTY BLUE  M</t>
  </si>
  <si>
    <t>ELEGANT PANTY BLUE  L</t>
  </si>
  <si>
    <t>ELEGANT PANTY BLUE  LL</t>
  </si>
  <si>
    <t>LACE PANTY  WINE RED  M</t>
  </si>
  <si>
    <t>LACE PANTY  WINE RED  L</t>
  </si>
  <si>
    <t>LACE PANTY  WINE RED  LL</t>
  </si>
  <si>
    <t>A70</t>
  </si>
  <si>
    <t>A75</t>
  </si>
  <si>
    <t>A80</t>
  </si>
  <si>
    <t>A85</t>
  </si>
  <si>
    <t>B70</t>
  </si>
  <si>
    <t>B75</t>
  </si>
  <si>
    <t>B80</t>
  </si>
  <si>
    <t>B85</t>
  </si>
  <si>
    <t>B90</t>
  </si>
  <si>
    <t>C70</t>
  </si>
  <si>
    <t>C75</t>
  </si>
  <si>
    <t>C80</t>
  </si>
  <si>
    <t>C85</t>
  </si>
  <si>
    <t>C90</t>
  </si>
  <si>
    <t>D70</t>
  </si>
  <si>
    <t>D75</t>
  </si>
  <si>
    <t>D80</t>
  </si>
  <si>
    <t>D85</t>
  </si>
  <si>
    <t>D90</t>
  </si>
  <si>
    <t>E75</t>
  </si>
  <si>
    <t>E80</t>
  </si>
  <si>
    <t>E85</t>
  </si>
  <si>
    <t>E90</t>
  </si>
  <si>
    <t>AS049-010-MY</t>
  </si>
  <si>
    <t>AS049</t>
  </si>
  <si>
    <t>Eye Mask (Blue)</t>
  </si>
  <si>
    <t>WINE RED x BLACK</t>
  </si>
  <si>
    <t>AS043-060-MY</t>
  </si>
  <si>
    <t>AS043</t>
  </si>
  <si>
    <t>Geometric Pattern Shawl (Wine Red x Black)</t>
  </si>
  <si>
    <t>120ml</t>
  </si>
  <si>
    <t>BW101-MY</t>
  </si>
  <si>
    <t>BW101</t>
  </si>
  <si>
    <t>Neoseki Essence Toning Lotion 120ml</t>
  </si>
  <si>
    <t>BW102</t>
  </si>
  <si>
    <t>BW103</t>
  </si>
  <si>
    <t>BW102-MY</t>
  </si>
  <si>
    <t>BW103-MY</t>
  </si>
  <si>
    <t>50ML</t>
  </si>
  <si>
    <t>30G</t>
  </si>
  <si>
    <t>Neoseki Essence Emulsion 50ml</t>
  </si>
  <si>
    <t>Neoseki Essence Cream 30g</t>
  </si>
  <si>
    <t>UW106-012-MY</t>
  </si>
  <si>
    <t>UW106</t>
  </si>
  <si>
    <t>INDIGO</t>
  </si>
  <si>
    <t>V-Neck Short-Sleeve Shirt (Indigo) S</t>
  </si>
  <si>
    <t>OC047-013-MY</t>
  </si>
  <si>
    <t>OC047-014-MY</t>
  </si>
  <si>
    <t>OC047-016-MY</t>
  </si>
  <si>
    <t>Sports Dress (Blue) M</t>
  </si>
  <si>
    <t>Sports Dress (Blue) L</t>
  </si>
  <si>
    <t>Sports Dress (Blue) LL</t>
  </si>
  <si>
    <t>OC047-223-MY</t>
  </si>
  <si>
    <t>OC047-224-MY</t>
  </si>
  <si>
    <t>OC047-226-MY</t>
  </si>
  <si>
    <t>GREEN</t>
  </si>
  <si>
    <t>Sports Dress (Green) M</t>
  </si>
  <si>
    <t>Sports Dress (Green) L</t>
  </si>
  <si>
    <t>Sports Dress (Green) LL</t>
  </si>
  <si>
    <t>OC047</t>
  </si>
  <si>
    <t>AS050-050-MY</t>
  </si>
  <si>
    <t>AS050</t>
  </si>
  <si>
    <t>Buket Hat</t>
  </si>
  <si>
    <t>UW320-054-MY</t>
  </si>
  <si>
    <t>UW320-056-MY</t>
  </si>
  <si>
    <t>Ladys Camisole Undershirt (Light Pink) L</t>
  </si>
  <si>
    <t>Ladys Camisole Undershirt (Light Pink) LL</t>
  </si>
  <si>
    <t>UW320</t>
  </si>
  <si>
    <t>Lace Scarf (Black)</t>
  </si>
  <si>
    <t>OC049-173-MY</t>
  </si>
  <si>
    <t>OC049-174-MY</t>
  </si>
  <si>
    <t>OC049-176-MY</t>
  </si>
  <si>
    <t>OC049</t>
  </si>
  <si>
    <t>OC050</t>
  </si>
  <si>
    <t>OC050-223-MY</t>
  </si>
  <si>
    <t>OC050-224-MY</t>
  </si>
  <si>
    <t>TEAL</t>
  </si>
  <si>
    <t xml:space="preserve"> Mens Long-Sleeve T-Shirt (Teal) M</t>
  </si>
  <si>
    <t xml:space="preserve"> Mens Long-Sleeve T-Shirt (Teal) L</t>
  </si>
  <si>
    <t>LIGHT GRAY</t>
  </si>
  <si>
    <t>Ladys Long-Sleeve T-Shirt(Aqua Blue) M</t>
  </si>
  <si>
    <t>Ladys Long-Sleeve T-Shirt(Aqua Blue) L</t>
  </si>
  <si>
    <t>Ladys Long-Sleeve T-Shirt (Aqua Blue) LL</t>
  </si>
  <si>
    <t>OC052-056-MY</t>
  </si>
  <si>
    <t>Boat Neck Sweater (Light Pink) LL</t>
  </si>
  <si>
    <t>OC052</t>
  </si>
  <si>
    <t>OC055-033-MY</t>
  </si>
  <si>
    <t>OC055-034-MY</t>
  </si>
  <si>
    <t>OC055-036-MY</t>
  </si>
  <si>
    <t>OC055</t>
  </si>
  <si>
    <t>French Terry Sweatshirt (Gray) S</t>
  </si>
  <si>
    <t>French Terry Sweatshirt (Gray) M</t>
  </si>
  <si>
    <t>French Terry Sweatshirt (Gray) L</t>
  </si>
  <si>
    <t>French Terry Sweatshirt (Gray) LL</t>
  </si>
  <si>
    <t>OC055-032-MY</t>
  </si>
  <si>
    <t>OC057-033-MY</t>
  </si>
  <si>
    <t>OC057</t>
  </si>
  <si>
    <t>OC057-034-MY</t>
  </si>
  <si>
    <t>French Terry Midi Skirt (Gray) M</t>
  </si>
  <si>
    <t>French Terry Midi Skirt (Gray) L</t>
  </si>
  <si>
    <t>OC056-032-MY</t>
  </si>
  <si>
    <t>OC056</t>
  </si>
  <si>
    <t>OC056-033-MY</t>
  </si>
  <si>
    <t>French Terry Hoddie (Gray) S</t>
  </si>
  <si>
    <t>French Terry Hoddie (Gray) M</t>
  </si>
  <si>
    <t>AS052</t>
  </si>
  <si>
    <t>AS052-083-MY</t>
  </si>
  <si>
    <t>AS052-233-MY</t>
  </si>
  <si>
    <t>AS052-093-MY</t>
  </si>
  <si>
    <t>Wrist Bands (Yellow) M</t>
  </si>
  <si>
    <t>OC059</t>
  </si>
  <si>
    <t>ALMOND</t>
  </si>
  <si>
    <t>Ladys V-Neck Blouse (Almond) M</t>
  </si>
  <si>
    <t>Ladys V-Neck Blouse (Almond) L</t>
  </si>
  <si>
    <t>Ladys V-Neck Blouse (Almond) LL</t>
  </si>
  <si>
    <t>OC034-013-MY</t>
  </si>
  <si>
    <t>OC034-014-MY</t>
  </si>
  <si>
    <t>OC034-016-MY</t>
  </si>
  <si>
    <t>PRUSSIAN BLUE</t>
  </si>
  <si>
    <t>Mens Long-Sleeve Collar Shirt (Blue) LL</t>
  </si>
  <si>
    <t>OC039-223-MY</t>
  </si>
  <si>
    <t>OC039-224-MY</t>
  </si>
  <si>
    <t>OC040-223-MY</t>
  </si>
  <si>
    <t>Ni Ladys T-Shirt (TEAL)(M)</t>
  </si>
  <si>
    <t>Ni Ladys T-Shirt (TEAL)(L)</t>
  </si>
  <si>
    <t>Ni Mens T-Shirt (TEAL)(M)</t>
  </si>
  <si>
    <t>High Socks (Black)</t>
  </si>
  <si>
    <t>High Socks (Royal Blue)</t>
  </si>
  <si>
    <t>LS027</t>
  </si>
  <si>
    <t>LS027-010-MY</t>
  </si>
  <si>
    <t>LS027-080-MY</t>
  </si>
  <si>
    <t>OC051</t>
  </si>
  <si>
    <t>OC051-013-MY</t>
  </si>
  <si>
    <t>OC051-014-MY</t>
  </si>
  <si>
    <t>OC051-016-MY</t>
  </si>
  <si>
    <t xml:space="preserve"> Mens Long-Sleeve T-Shirt (Navy) M</t>
  </si>
  <si>
    <t xml:space="preserve"> Mens Long-Sleeve T-Shirt (Navy) L</t>
  </si>
  <si>
    <t xml:space="preserve"> Mens Long-Sleeve T-Shirt (Navy) LL</t>
  </si>
  <si>
    <t>Women's High-Rise Panties (2 Pcs Set) (Orange) M</t>
  </si>
  <si>
    <t>Women's High-Rise Panties (2 Pcs Set) (Orange) L</t>
  </si>
  <si>
    <t>Women's High-Rise Panties (2 Pcs Set) (Orange) LL</t>
  </si>
  <si>
    <t>UW611</t>
  </si>
  <si>
    <t>OC062</t>
  </si>
  <si>
    <t>OC062-083-MY</t>
  </si>
  <si>
    <t>OC062-084-MY</t>
  </si>
  <si>
    <t>Mini Check Mens T-Shirt (Black) M</t>
  </si>
  <si>
    <t>Mini Check Mens T-Shirt (Black) L</t>
  </si>
  <si>
    <t>MIST BLUE</t>
  </si>
  <si>
    <t>OC065-173-MY</t>
  </si>
  <si>
    <t>OC065</t>
  </si>
  <si>
    <t>OC065-176-MY</t>
  </si>
  <si>
    <t>Ladies Soft Shorts (Mist Blue) M</t>
  </si>
  <si>
    <t>Ladies Soft Shorts (Mist Blue) LL</t>
  </si>
  <si>
    <t>OC072-063-MY</t>
  </si>
  <si>
    <t>OC072-066-MY</t>
  </si>
  <si>
    <t>OC072</t>
  </si>
  <si>
    <t>Polo Short Dress (Wine) M</t>
  </si>
  <si>
    <t>Polo Short Dress (Wine) LL</t>
  </si>
  <si>
    <t>OC066</t>
  </si>
  <si>
    <t>OC066-23130-MY</t>
  </si>
  <si>
    <t>OC066-23150-MY</t>
  </si>
  <si>
    <t>Kid's T-Shirt (Sky Blue) 130cm</t>
  </si>
  <si>
    <t>Kid's T-Shirt (Sky Blue) 150cm</t>
  </si>
  <si>
    <t>OC067-23130-MY</t>
  </si>
  <si>
    <t>OC067-23150-MY</t>
  </si>
  <si>
    <t>OC067</t>
  </si>
  <si>
    <t>Kid's Shorts (Sky Blue) 130cm</t>
  </si>
  <si>
    <t>Kid's Shorts (Sky Blue) 150cm</t>
  </si>
  <si>
    <t>Lounge Shorts (Pink) M</t>
  </si>
  <si>
    <t>Lounge Shorts (Pink) L</t>
  </si>
  <si>
    <t>Lounge Shorts (Pink) LL</t>
  </si>
  <si>
    <t>UW108-053-MY</t>
  </si>
  <si>
    <t>UW108</t>
  </si>
  <si>
    <t>UW108-056-MY</t>
  </si>
  <si>
    <t>SG020-235-MY</t>
  </si>
  <si>
    <t>SG020</t>
  </si>
  <si>
    <t>Waist Support (Sky Blue) ML</t>
  </si>
  <si>
    <t>OC063-312-MY</t>
  </si>
  <si>
    <t>OC063-313-MY</t>
  </si>
  <si>
    <t>OC063</t>
  </si>
  <si>
    <t>OC063-314-MY</t>
  </si>
  <si>
    <t>OC063-316-MY</t>
  </si>
  <si>
    <t xml:space="preserve">SAGE GREEN </t>
  </si>
  <si>
    <t>Polo Long Dress (Sage Green) S</t>
  </si>
  <si>
    <t>Polo Long Dress (Sage Green) M</t>
  </si>
  <si>
    <t>Polo Long Dress (Sage Green) L</t>
  </si>
  <si>
    <t>Polo Long Dress (Sage Green) LL</t>
  </si>
  <si>
    <t>OC073</t>
  </si>
  <si>
    <t>Ladys Square Neck T-Shirt (Purple) LL</t>
  </si>
  <si>
    <t>OC074</t>
  </si>
  <si>
    <t>OC073-046-MY</t>
  </si>
  <si>
    <t>OC074-043-MY</t>
  </si>
  <si>
    <t>OC074-044-MY</t>
  </si>
  <si>
    <t xml:space="preserve"> Ladys Short Skirt (Purple) M</t>
  </si>
  <si>
    <t xml:space="preserve"> Ladys Short Skirt (Purple) L</t>
  </si>
  <si>
    <t>LS032-020-MY</t>
  </si>
  <si>
    <t>LS033-030-MY</t>
  </si>
  <si>
    <t>LS032</t>
  </si>
  <si>
    <t>LS033</t>
  </si>
  <si>
    <t>Ladys Stripe Socks (White)</t>
  </si>
  <si>
    <t>Mens Stripe Socks (Gray)</t>
  </si>
  <si>
    <t>OC075</t>
  </si>
  <si>
    <t>OC075-023-MY</t>
  </si>
  <si>
    <t>OC075-024-MY</t>
  </si>
  <si>
    <t>OC075-026-MY</t>
  </si>
  <si>
    <t>Ladys V-Neck Sweater (Ivory) M</t>
  </si>
  <si>
    <t>Ladys V-Neck Sweater (Ivory) L</t>
  </si>
  <si>
    <t>Ladys V-Neck Sweater (Ivory) LL</t>
  </si>
  <si>
    <t>OC076-043-MY</t>
  </si>
  <si>
    <t>OC076</t>
  </si>
  <si>
    <t>OC076-044-MY</t>
  </si>
  <si>
    <t>OC076-046-MY</t>
  </si>
  <si>
    <t>WISTERIA</t>
  </si>
  <si>
    <t>WISTERA</t>
  </si>
  <si>
    <t>Mens V-Neck Sweater (Wisteria) M</t>
  </si>
  <si>
    <t>Mens V-Neck Sweater (Wisteria) L</t>
  </si>
  <si>
    <t>Mens V-Neck Sweater (Wisteria) LL</t>
  </si>
  <si>
    <t>AS062-020-MY</t>
  </si>
  <si>
    <t>AS062</t>
  </si>
  <si>
    <t>Body Wrap (Midnight Blue) 70cm x 27cm</t>
  </si>
  <si>
    <t>UW173-083-MY</t>
  </si>
  <si>
    <t>UW173</t>
  </si>
  <si>
    <t>UW173-086-MY</t>
  </si>
  <si>
    <t>Soft Lace Panty (Black) M</t>
  </si>
  <si>
    <t>Soft Lace Panty (Black) LL</t>
  </si>
  <si>
    <t>OC077-010-MY</t>
  </si>
  <si>
    <t>OC077</t>
  </si>
  <si>
    <t xml:space="preserve"> V-Neck Long Vest (Midnight Blue)</t>
  </si>
  <si>
    <t>MIDNIGHT BLUE</t>
  </si>
  <si>
    <t>AS049-030-MY</t>
  </si>
  <si>
    <t>Eye Mask (Gray)</t>
  </si>
  <si>
    <t>OC059-023-MY</t>
  </si>
  <si>
    <t>OC059-024-MY</t>
  </si>
  <si>
    <t>OC059-026-MY</t>
  </si>
  <si>
    <t>UW108-054-MY</t>
  </si>
  <si>
    <t>UW611-103-MY</t>
  </si>
  <si>
    <t>UW611-104-MY</t>
  </si>
  <si>
    <t>UW611-106-MY</t>
  </si>
  <si>
    <t>BI035-038-MY</t>
  </si>
  <si>
    <t>Neoron Bedding Set Dual Purpose Blanket Cover Pillowcase x 2 (Gray) Double</t>
  </si>
  <si>
    <t>LS028</t>
  </si>
  <si>
    <t>LS028-1825-MY</t>
  </si>
  <si>
    <t>LS028-1827-MY</t>
  </si>
  <si>
    <t>LS028-0125-MY</t>
  </si>
  <si>
    <t>LS028-0127-MY</t>
  </si>
  <si>
    <t>KHAKI</t>
  </si>
  <si>
    <t>Low Cut Socks (Blue) 25-27CM</t>
  </si>
  <si>
    <t>Low Cut Socks (Blue) 23-25 cm</t>
  </si>
  <si>
    <t>OC078-033-MY</t>
  </si>
  <si>
    <t>OC078</t>
  </si>
  <si>
    <t>OC078-034-MY</t>
  </si>
  <si>
    <t>OC078-036-MY</t>
  </si>
  <si>
    <t>Ladys Cardigan (Gray) M</t>
  </si>
  <si>
    <t>Ladys Cardigan (Gray) L</t>
  </si>
  <si>
    <t>Ladys Cardigan (Gray) LL</t>
  </si>
  <si>
    <t>OC079</t>
  </si>
  <si>
    <t>OC079-084-MY</t>
  </si>
  <si>
    <t>OC079-086-MY</t>
  </si>
  <si>
    <t>Ladys Shorts (Black) L</t>
  </si>
  <si>
    <t>Ladys Shorts (Black) LL</t>
  </si>
  <si>
    <t>BI021-038-MY</t>
  </si>
  <si>
    <t>BI021</t>
  </si>
  <si>
    <t>Neoron Fitted Sheet (Gray) 152cm x 190cm x 35cm</t>
  </si>
  <si>
    <t>AS063</t>
  </si>
  <si>
    <t>AS063-080-MY</t>
  </si>
  <si>
    <t>AS063-010-MY</t>
  </si>
  <si>
    <t>AS063-020-MY</t>
  </si>
  <si>
    <t>AS063-090-MY</t>
  </si>
  <si>
    <t>Stole (Navy Blue)</t>
  </si>
  <si>
    <t>Stole (Beige)</t>
  </si>
  <si>
    <t>Stole (Yellow)</t>
  </si>
  <si>
    <t>AS057-030-MY</t>
  </si>
  <si>
    <t>AS057-080-MY</t>
  </si>
  <si>
    <t>AS057</t>
  </si>
  <si>
    <t>Lace Scarf (Gray)</t>
  </si>
  <si>
    <t>AS056</t>
  </si>
  <si>
    <t>AS056-080-MY</t>
  </si>
  <si>
    <t>AS056-050-MY</t>
  </si>
  <si>
    <t>PALE PINK</t>
  </si>
  <si>
    <t>Shawl (Pale Pink)</t>
  </si>
  <si>
    <t>Shawl (Black)</t>
  </si>
  <si>
    <t>BI013-047-MY</t>
  </si>
  <si>
    <t>LIGHT PURPLE</t>
  </si>
  <si>
    <t>Summer Blanket (Light Purple)</t>
  </si>
  <si>
    <t>OC080</t>
  </si>
  <si>
    <t>Dark Gray</t>
  </si>
  <si>
    <t>OC080-033-MY</t>
  </si>
  <si>
    <t>OC080-034-MY</t>
  </si>
  <si>
    <t>OC080-036-MY</t>
  </si>
  <si>
    <t>OC081-083-MY</t>
  </si>
  <si>
    <t>OC081</t>
  </si>
  <si>
    <t>OC081-084-MY</t>
  </si>
  <si>
    <t>OC081-086-MY</t>
  </si>
  <si>
    <t>Henley Neck T-Shirt (Dark Gray) M</t>
  </si>
  <si>
    <t>Henley Neck T-Shirt (Dark Gray) L</t>
  </si>
  <si>
    <t>Henley Neck T-Shirt (Dark Gray) LL</t>
  </si>
  <si>
    <t>Mens Shorts (Black) M</t>
  </si>
  <si>
    <t>Mens Shorts (Black) L</t>
  </si>
  <si>
    <t>Mens Shorts (Black) LL</t>
  </si>
  <si>
    <t>UW613-223-MY</t>
  </si>
  <si>
    <t>UW613</t>
  </si>
  <si>
    <t>UW613-224-MY</t>
  </si>
  <si>
    <t>UW613-226-MY</t>
  </si>
  <si>
    <t>UW613-229-MY</t>
  </si>
  <si>
    <t>UW114</t>
  </si>
  <si>
    <t>UW114-013-MY</t>
  </si>
  <si>
    <t>UW114-014-MY</t>
  </si>
  <si>
    <t>UW114-016-MY</t>
  </si>
  <si>
    <t>UW115-013-MY</t>
  </si>
  <si>
    <t>UW115</t>
  </si>
  <si>
    <t>UW115-014-MY</t>
  </si>
  <si>
    <t>UW115-016-MY</t>
  </si>
  <si>
    <t>Ladys Lounge Long-Sleeve T-Shirt (White) M</t>
  </si>
  <si>
    <t>Ladys Lounge Long-Sleeve T-Shirt (White) L</t>
  </si>
  <si>
    <t>Ladys Lounge Long-Sleeve T-Shirt (White) LL</t>
  </si>
  <si>
    <t>Mens Lounge Long-Sleeve T-Shirt (WHITE) M</t>
  </si>
  <si>
    <t>Mens Lounge Long-Sleeve T-Shirt (WHITE) L</t>
  </si>
  <si>
    <t>Mens Lounge Long-Sleeve T-Shirt (WHITE) LL</t>
  </si>
  <si>
    <t>BI013</t>
  </si>
  <si>
    <t>SG001-013-MY</t>
  </si>
  <si>
    <t>SG001-014-MY</t>
  </si>
  <si>
    <t>SG001-173-MY</t>
  </si>
  <si>
    <t>SG001-174-MY</t>
  </si>
  <si>
    <t>Dual Purpose (Elbow/Knee) Support (1 Pair/Pk) (Navy Blue) M</t>
  </si>
  <si>
    <t>Dual Purpose (Elbow/Knee) Support (Navy Blue) L</t>
  </si>
  <si>
    <t>Dual Purpose (Elbow/Knee) Support (1 Pair/Pk) (Aqua Blue) M</t>
  </si>
  <si>
    <t>Dual Purpose (Elbow/Knee) Support (Aqua Blue) L</t>
  </si>
  <si>
    <t>Body Wrap (White) 70cm x 27cm</t>
  </si>
  <si>
    <t>AS062-010-MY</t>
  </si>
  <si>
    <t>AS062-100-MY</t>
  </si>
  <si>
    <t>AS062ORANGE</t>
  </si>
  <si>
    <t>Body Wrap (Orange) 70cm x 27cm</t>
  </si>
  <si>
    <t>AS048</t>
  </si>
  <si>
    <t>AS048-060-MY</t>
  </si>
  <si>
    <t>Fringed Stole (Wine Red)</t>
  </si>
  <si>
    <t>AS055-010-MY</t>
  </si>
  <si>
    <t>AS055-020-MY</t>
  </si>
  <si>
    <t>AS055</t>
  </si>
  <si>
    <t>Running Cap (Navy Blue)</t>
  </si>
  <si>
    <t>Running Cap (White)</t>
  </si>
  <si>
    <t>OC048-083-MY</t>
  </si>
  <si>
    <t>OC048-084-MY</t>
  </si>
  <si>
    <t>OC048-086-MY</t>
  </si>
  <si>
    <t>OC048</t>
  </si>
  <si>
    <t>Button Down Dress (Black)) M</t>
  </si>
  <si>
    <t>Button Down Dress (Black) L</t>
  </si>
  <si>
    <t>Button Down Dress (Black) LL</t>
  </si>
  <si>
    <t>OC061-083-MY</t>
  </si>
  <si>
    <t>OC061-084-MY</t>
  </si>
  <si>
    <t>Houndstooth Skirt (Black x White) M</t>
  </si>
  <si>
    <t>Houndstooth Skirt (Black x White) L</t>
  </si>
  <si>
    <t>OC061</t>
  </si>
  <si>
    <t>UW110</t>
  </si>
  <si>
    <t>Ladys Lounge T-Shirt (Purple) M</t>
  </si>
  <si>
    <t>Ladys Lounge T-Shirt (Purple) L</t>
  </si>
  <si>
    <t>Ladys Lounge T-Shirt (Purple) LL</t>
  </si>
  <si>
    <t>UW111</t>
  </si>
  <si>
    <t xml:space="preserve"> Ladys Lounge Shorts (Purple) M</t>
  </si>
  <si>
    <t xml:space="preserve"> Ladys Lounge Shorts (Purple) L</t>
  </si>
  <si>
    <t xml:space="preserve"> Ladys Lounge Shorts (Purple) LL</t>
  </si>
  <si>
    <t>UW110-043-MY</t>
  </si>
  <si>
    <t>UW110-044-MY</t>
  </si>
  <si>
    <t>UW110-046-MY</t>
  </si>
  <si>
    <t>UW111-043-MY</t>
  </si>
  <si>
    <t>UW111-044-MY</t>
  </si>
  <si>
    <t>UW111-046-MY</t>
  </si>
  <si>
    <t>UW112</t>
  </si>
  <si>
    <t>UW112-343-MY</t>
  </si>
  <si>
    <t>UW112-346-MY</t>
  </si>
  <si>
    <t xml:space="preserve"> Mens Lounge T-Shirt (Light Gray) M</t>
  </si>
  <si>
    <t xml:space="preserve"> Mens Lounge T-Shirt (Light Gray) L</t>
  </si>
  <si>
    <t>Mens Lounge T-Shirt (Light Gray) LL</t>
  </si>
  <si>
    <t>UW113-343-MY</t>
  </si>
  <si>
    <t>UW113</t>
  </si>
  <si>
    <t>UW113-3434-MY</t>
  </si>
  <si>
    <t>UW113-346-MY</t>
  </si>
  <si>
    <t>Mens Lounge Shorts (Light Gray) M</t>
  </si>
  <si>
    <t>Mens Lounge Shorts (Light Gray) L</t>
  </si>
  <si>
    <t>Mens Lounge Shorts(Light Gray) LL</t>
  </si>
  <si>
    <t>UW112-344-MY</t>
  </si>
  <si>
    <t>UW405-032-MY</t>
  </si>
  <si>
    <t>UW405</t>
  </si>
  <si>
    <t>UW405-033-MY</t>
  </si>
  <si>
    <t>UW405-034-MY</t>
  </si>
  <si>
    <t>Long-Sleeve Undershirt (Gray) S</t>
  </si>
  <si>
    <t>Long-Sleeve Undershirt (Gray) M</t>
  </si>
  <si>
    <t>Long-Sleeve Undershirt (Gray) L</t>
  </si>
  <si>
    <t>UW406-032-MY</t>
  </si>
  <si>
    <t>UW406</t>
  </si>
  <si>
    <t>UW406-033-MY</t>
  </si>
  <si>
    <t>UW406-034-MY</t>
  </si>
  <si>
    <t>Ladys Long Underpants  (Gray) S</t>
  </si>
  <si>
    <t>Ladys Long Underpants  (Gray) M</t>
  </si>
  <si>
    <t>Ladys Long Underpants  (Gray) L</t>
  </si>
  <si>
    <t>UW407-032-MY</t>
  </si>
  <si>
    <t>UW407</t>
  </si>
  <si>
    <t>UW407-033-MY</t>
  </si>
  <si>
    <t>UW407-034-MY</t>
  </si>
  <si>
    <t>Mens Long Underpants  (Gray) S</t>
  </si>
  <si>
    <t>Mens Long Underpants  (Gray) M</t>
  </si>
  <si>
    <t>Mens Long Underpants  (Gray) L</t>
  </si>
  <si>
    <t>UW611-109-MY</t>
  </si>
  <si>
    <t>Women's High-Rise Panties (2 Pcs Set) (Orange) 3L</t>
  </si>
  <si>
    <t>OC031-03130-MY</t>
  </si>
  <si>
    <t>OC031</t>
  </si>
  <si>
    <t xml:space="preserve"> Zip Hoodie (Kids)(Gray)130cm</t>
  </si>
  <si>
    <t>AS038-250-MY</t>
  </si>
  <si>
    <t>AS038</t>
  </si>
  <si>
    <t>Candy Scarf (Red)</t>
  </si>
  <si>
    <t>AS044-010-MY</t>
  </si>
  <si>
    <t xml:space="preserve">Snowflakes Scarf </t>
  </si>
  <si>
    <t>AS044</t>
  </si>
  <si>
    <t>Wrist Bands (Dark Blue) M</t>
  </si>
  <si>
    <t>DARK BLUE</t>
  </si>
  <si>
    <t>UW311-253-MY</t>
  </si>
  <si>
    <t>Lady's Short-Sleeve Undershirt (Red) M</t>
  </si>
  <si>
    <t>UW318-033-MY</t>
  </si>
  <si>
    <t>UW318</t>
  </si>
  <si>
    <t>Men’s Long-Sleeve Undershirt (Grey) M</t>
  </si>
  <si>
    <t>UW318-034-MY</t>
  </si>
  <si>
    <t>Men’s Long-Sleeve Undershirt (Grey) L</t>
  </si>
  <si>
    <t>UW611-063-MY</t>
  </si>
  <si>
    <t>UW611-064-MY</t>
  </si>
  <si>
    <t>UW611-066-MY</t>
  </si>
  <si>
    <t>UW611-069-MY</t>
  </si>
  <si>
    <t>Women's High-Rise Panties (2 Pcs Set) (WINE RED) M</t>
  </si>
  <si>
    <t>Women's High-Rise Panties (2 Pcs Set) (WINE RED) L</t>
  </si>
  <si>
    <t>Women's High-Rise Panties (2 Pcs Set) (WINE RED) LL</t>
  </si>
  <si>
    <t>Women's High-Rise Panties (2 Pcs Set) (WINE RED) 3L</t>
  </si>
  <si>
    <t>UW613-083-MY</t>
  </si>
  <si>
    <t>UW613-084-MY</t>
  </si>
  <si>
    <t>UW613-086-MY</t>
  </si>
  <si>
    <t>UW613-089-MY</t>
  </si>
  <si>
    <t>UW612</t>
  </si>
  <si>
    <t>LIGHT BLUE</t>
  </si>
  <si>
    <t>Women's Mid-Rise Panties (2 Pcs Set) (LIGHT BLUE) M</t>
  </si>
  <si>
    <t>Women's Mid-Rise Panties (2 Pcs Set) (LIGHT BLUE) L</t>
  </si>
  <si>
    <t>Women's Mid-Rise Panties (2 Pcs Set) (LIGHT BLUE) LL</t>
  </si>
  <si>
    <t>Women's Mid-Rise Panties (2 Pcs Set) (LIGHT BLUE) 3L</t>
  </si>
  <si>
    <t>LS002-0125-MY</t>
  </si>
  <si>
    <t>LS002-0625-MY</t>
  </si>
  <si>
    <t>LS002-0825-MY</t>
  </si>
  <si>
    <t>Lady's Rib Socks (Navy Blue) 23-25cm</t>
  </si>
  <si>
    <t>Lady's Rib Socks (Wine Red) 23-25cm</t>
  </si>
  <si>
    <t>Lady's Rib Socks (Black) 23-25cm</t>
  </si>
  <si>
    <t>23-25cm</t>
  </si>
  <si>
    <t>LS003-0127-MY</t>
  </si>
  <si>
    <t>LS003-0327-MY</t>
  </si>
  <si>
    <t>LS003-0827-MY</t>
  </si>
  <si>
    <t>25-27cm</t>
  </si>
  <si>
    <t>Men's Rib Socks (Navy Blue) 25-27cm</t>
  </si>
  <si>
    <t>Men's Rib Socks (Ash Gray) 25-27cm</t>
  </si>
  <si>
    <t>Men's Rib Socks (Black) 25-27cm</t>
  </si>
  <si>
    <t>LS011-0525-MY</t>
  </si>
  <si>
    <t>LS011-0825-MY</t>
  </si>
  <si>
    <t>Women's 5 Toe Socks (Peach) 23-25cm</t>
  </si>
  <si>
    <t>Women's 5 Toe Socks (Black) 23-25cm</t>
  </si>
  <si>
    <t>LS012-0127-MY</t>
  </si>
  <si>
    <t>LS012-0827-MY</t>
  </si>
  <si>
    <t>Men's 5 Toe Socks (Navy Blue) 25-27cm</t>
  </si>
  <si>
    <t>Men's 5 Toe Socks (Black) 25-27cm</t>
  </si>
  <si>
    <t>LS005</t>
  </si>
  <si>
    <t>LS005-0125-MY</t>
  </si>
  <si>
    <t>LS005-0325-MY</t>
  </si>
  <si>
    <t>LS005-0625-MY</t>
  </si>
  <si>
    <t>LS005-0127-MY</t>
  </si>
  <si>
    <t>LS005-0327-MY</t>
  </si>
  <si>
    <t>LS005-0627-MY</t>
  </si>
  <si>
    <t>Room Socks (Dark Blue) 23-25cm</t>
  </si>
  <si>
    <t>Room Socks (Gray) 23-25cm</t>
  </si>
  <si>
    <t>Room Socks (Wine Red) 23-25cm</t>
  </si>
  <si>
    <t>Room Socks (Dark Blue) 25-27cm</t>
  </si>
  <si>
    <t>Room Socks (Gray) 25-27cm</t>
  </si>
  <si>
    <t>Room Socks (Wine Red) 25-27cm</t>
  </si>
  <si>
    <t>UW157-083-MY</t>
  </si>
  <si>
    <t>UW157</t>
  </si>
  <si>
    <t>Lady's Long Underpants (Black) M</t>
  </si>
  <si>
    <t>AS065-010-MY</t>
  </si>
  <si>
    <t>AS065-180-MY</t>
  </si>
  <si>
    <t>AS065</t>
  </si>
  <si>
    <t>Square Scarf (Blue)</t>
  </si>
  <si>
    <t>Square Scarf (Brown)</t>
  </si>
  <si>
    <t>BI020-037-MY</t>
  </si>
  <si>
    <t>BI020-038-MY</t>
  </si>
  <si>
    <t>BI020</t>
  </si>
  <si>
    <t>Neoron BedSheet (Gray) Single</t>
  </si>
  <si>
    <t>Neoron BedSheet (Gray) Double</t>
  </si>
  <si>
    <t>OC083</t>
  </si>
  <si>
    <t>OC083-013-MY</t>
  </si>
  <si>
    <t>OC083-014-MY</t>
  </si>
  <si>
    <t>OC083-016-MY</t>
  </si>
  <si>
    <t>Pocket T-Shirt (Blue) M</t>
  </si>
  <si>
    <t xml:space="preserve">	Pocket T-Shirt (Blue) L</t>
  </si>
  <si>
    <t xml:space="preserve">	Pocket T-Shirt (Blue) LL</t>
  </si>
  <si>
    <r>
      <rPr>
        <sz val="10"/>
        <color theme="0"/>
        <rFont val="細明體"/>
        <family val="3"/>
        <charset val="136"/>
      </rPr>
      <t>商品編號</t>
    </r>
    <r>
      <rPr>
        <sz val="10"/>
        <color theme="0"/>
        <rFont val="arial"/>
        <family val="2"/>
      </rPr>
      <t>1</t>
    </r>
  </si>
  <si>
    <r>
      <rPr>
        <sz val="10"/>
        <color theme="0"/>
        <rFont val="細明體"/>
        <family val="3"/>
        <charset val="136"/>
      </rPr>
      <t>商品編號</t>
    </r>
    <r>
      <rPr>
        <sz val="10"/>
        <color theme="0"/>
        <rFont val="arial"/>
        <family val="2"/>
      </rPr>
      <t>2</t>
    </r>
  </si>
  <si>
    <r>
      <rPr>
        <sz val="10"/>
        <color theme="0"/>
        <rFont val="細明體"/>
        <family val="3"/>
        <charset val="136"/>
      </rPr>
      <t>顏色</t>
    </r>
  </si>
  <si>
    <r>
      <rPr>
        <sz val="10"/>
        <color theme="0"/>
        <rFont val="細明體"/>
        <family val="3"/>
        <charset val="136"/>
      </rPr>
      <t>尺碼</t>
    </r>
  </si>
  <si>
    <r>
      <rPr>
        <sz val="10"/>
        <color theme="0"/>
        <rFont val="新細明體"/>
        <family val="1"/>
        <charset val="136"/>
      </rPr>
      <t>商品名稱</t>
    </r>
  </si>
  <si>
    <r>
      <rPr>
        <sz val="10"/>
        <color theme="0"/>
        <rFont val="細明體"/>
        <family val="3"/>
        <charset val="136"/>
      </rPr>
      <t>單價</t>
    </r>
  </si>
  <si>
    <t>BROWN</t>
  </si>
  <si>
    <t>UW193-053-MY</t>
  </si>
  <si>
    <t>UW193-054-MY</t>
  </si>
  <si>
    <t>UW193</t>
  </si>
  <si>
    <t>UW193-056-MY</t>
  </si>
  <si>
    <t xml:space="preserve">	Ladys Long-Sleeve Undershirt (Pink) M</t>
  </si>
  <si>
    <t xml:space="preserve">	Ladys Long-Sleeve Undershirt (Pink) L</t>
  </si>
  <si>
    <t xml:space="preserve">	Ladys Long-Sleeve Undershirt (Pink) LL</t>
  </si>
  <si>
    <t>UW194-053-MY</t>
  </si>
  <si>
    <t>UW194</t>
  </si>
  <si>
    <t>UW194-054-MY</t>
  </si>
  <si>
    <t>UW194-056-MY</t>
  </si>
  <si>
    <t xml:space="preserve">	Ladys Long Underpants (Pink) M</t>
  </si>
  <si>
    <t xml:space="preserve">	Ladys Long Underpants (Pink) L</t>
  </si>
  <si>
    <t xml:space="preserve">	Ladys Long Underpants (Pink) LL</t>
  </si>
  <si>
    <t>UW197-053-MY</t>
  </si>
  <si>
    <t>UW197</t>
  </si>
  <si>
    <t>UW197-054-MY</t>
  </si>
  <si>
    <t>UW197-056-MY</t>
  </si>
  <si>
    <t>UW198-053-MY</t>
  </si>
  <si>
    <t>UW198</t>
  </si>
  <si>
    <t>UW198-054-MY</t>
  </si>
  <si>
    <t>UW198-056-MY</t>
  </si>
  <si>
    <t xml:space="preserve">	Men's Long-Sleeve Undershirt (BEIGE) L</t>
  </si>
  <si>
    <t xml:space="preserve">	Men's Long-Sleeve Undershirt (BEIGE) LL</t>
  </si>
  <si>
    <t xml:space="preserve">	Men's Long Underpants (BEIGE) M</t>
  </si>
  <si>
    <t xml:space="preserve">	Men's Long Underpants (BEIGE) L</t>
  </si>
  <si>
    <t xml:space="preserve">	Men's Long Underpants (BEIGE) LL</t>
  </si>
  <si>
    <t xml:space="preserve">		Mens Long-Sleeve Undershirt (BEIGE) M</t>
  </si>
  <si>
    <t>OC084</t>
  </si>
  <si>
    <t>OC084-080-MY</t>
  </si>
  <si>
    <t>OC084-100-MY</t>
  </si>
  <si>
    <t>PUFF ORANGE</t>
  </si>
  <si>
    <t>Poncho Blouse (Black)</t>
  </si>
  <si>
    <t xml:space="preserve">	Poncho Blouse (Puff Orange)</t>
  </si>
  <si>
    <t>OC085-013-MY</t>
  </si>
  <si>
    <t>OC085</t>
  </si>
  <si>
    <t>OC085-014-MY</t>
  </si>
  <si>
    <t>OC085-016-MY</t>
  </si>
  <si>
    <t>DARK INDIGO</t>
  </si>
  <si>
    <t>Short-Sleeve Polo Sweater (Dark Indigo) M</t>
  </si>
  <si>
    <t>Short-Sleeve Polo Sweater (Dark Indigo) L</t>
  </si>
  <si>
    <t>Short-Sleeve Polo Sweater (Dark Indigo) LL</t>
  </si>
  <si>
    <t>BI035</t>
  </si>
  <si>
    <t>AS052-220-MY</t>
  </si>
  <si>
    <t>AS052-250-MY</t>
  </si>
  <si>
    <t>OLIVE DRAB</t>
  </si>
  <si>
    <t>Wrist Bands (Olive Drab) M</t>
  </si>
  <si>
    <t>Wrist Bands (Red) M</t>
  </si>
  <si>
    <t>LS034-0225-MY</t>
  </si>
  <si>
    <t>LS034-0825-MY</t>
  </si>
  <si>
    <t>LS034</t>
  </si>
  <si>
    <t xml:space="preserve">	Ladys Ribbed Room Socks (White) 23-25CM</t>
  </si>
  <si>
    <t xml:space="preserve">	Ladys Ribbed Room Socks (Black) 23-25CM</t>
  </si>
  <si>
    <t>LS035-0227-MY</t>
  </si>
  <si>
    <t>LS035-0827-MY</t>
  </si>
  <si>
    <t xml:space="preserve">	Mens Ribbed Room Socks (White) 25-27CM</t>
  </si>
  <si>
    <t xml:space="preserve">	Mens Ribbed Room Socks (Black) 25-27CM</t>
  </si>
  <si>
    <t>LS035</t>
  </si>
  <si>
    <t>OC086-083-MY</t>
  </si>
  <si>
    <t>OC086-084-MY</t>
  </si>
  <si>
    <t>OC086-183-MY</t>
  </si>
  <si>
    <t>OC086-184-MY</t>
  </si>
  <si>
    <t>OC086</t>
  </si>
  <si>
    <t xml:space="preserve">	Ladys Hooded Cardigan (Black) M</t>
  </si>
  <si>
    <t xml:space="preserve">	Ladys Hooded Cardigan (Black) L</t>
  </si>
  <si>
    <t xml:space="preserve">	Ladys Hooded Cardigan (Khaki) M</t>
  </si>
  <si>
    <t>Ladys Hooded Cardigan (Khaki) L</t>
  </si>
  <si>
    <t>SG021-030-MY</t>
  </si>
  <si>
    <t>SG021</t>
  </si>
  <si>
    <t>DARK GRAY</t>
  </si>
  <si>
    <t>Shoulder Support (Dark Gray) Free</t>
  </si>
  <si>
    <t>BI016-038-MY</t>
  </si>
  <si>
    <t>BI016</t>
  </si>
  <si>
    <t>Neoron Dual Sided Blanket (Gray) 180 x 230CM</t>
  </si>
  <si>
    <t>UW611-173-MY</t>
  </si>
  <si>
    <t>UW611-174-MY</t>
  </si>
  <si>
    <t>UW611-176-MY</t>
  </si>
  <si>
    <t>UW611-179-MY</t>
  </si>
  <si>
    <t>Women's High-Rise Panties (2 Pcs Set) (LIGHT BLUE) M</t>
  </si>
  <si>
    <t>Women's High-Rise Panties (2 Pcs Set) (LIGHT BLUE) L</t>
  </si>
  <si>
    <t>Women's High-Rise Panties (2 Pcs Set) (LIGHT BLUE) LL</t>
  </si>
  <si>
    <t>Women's High-Rise Panties (2 Pcs Set) (LIGHT BLUE) 3L</t>
  </si>
  <si>
    <t>Women's Mid-Rise Panties (2 Pcs Set) (WINE RED) M</t>
  </si>
  <si>
    <t>Women's Mid-Rise Panties (2 Pcs Set) (WINE RED) L</t>
  </si>
  <si>
    <t>Women's Mid-Rise Panties (2 Pcs Set) (WINE RED) LL</t>
  </si>
  <si>
    <t>Women's Mid-Rise Panties (2 Pcs Set) (WINE RED) 3L</t>
  </si>
  <si>
    <t>UW612-063-MY</t>
  </si>
  <si>
    <t>UW612-064-MY</t>
  </si>
  <si>
    <t>UW612-066-MY</t>
  </si>
  <si>
    <t>UW612-069-MY</t>
  </si>
  <si>
    <t>UW612-173-MY</t>
  </si>
  <si>
    <t>UW612-174-MY</t>
  </si>
  <si>
    <t>UW612-176-MY</t>
  </si>
  <si>
    <t>UW612-179-MY</t>
  </si>
  <si>
    <t>UW614-223-MY</t>
  </si>
  <si>
    <t>UW614</t>
  </si>
  <si>
    <t>UW614-224-MY</t>
  </si>
  <si>
    <t>UW614-226-MY</t>
  </si>
  <si>
    <t>UW614-229-MY</t>
  </si>
  <si>
    <t>UW614-083-MY</t>
  </si>
  <si>
    <t>UW614-084-MY</t>
  </si>
  <si>
    <t>UW614-086-MY</t>
  </si>
  <si>
    <t>UW614-089-MY</t>
  </si>
  <si>
    <t>Men's Briefs (BLACK) L</t>
  </si>
  <si>
    <t>Men's Briefs (BLACK) LL</t>
  </si>
  <si>
    <t>Men's Briefs (BLACK) 3L</t>
  </si>
  <si>
    <t>Men's Briefs (Ivory) M</t>
  </si>
  <si>
    <t>Men's Briefs (Ivory) L</t>
  </si>
  <si>
    <t>Men's Briefs (Ivory) LL</t>
  </si>
  <si>
    <t>Men's Briefs (Ivory) 3L</t>
  </si>
  <si>
    <t>Men's Briefs (BLACK) M</t>
  </si>
  <si>
    <t>Ni Knitted Beanie (Wine Red)</t>
  </si>
  <si>
    <t>AS059</t>
  </si>
  <si>
    <t>AS059-060-MY</t>
  </si>
  <si>
    <t>Wine Red</t>
  </si>
  <si>
    <t>AS060-080-MY</t>
  </si>
  <si>
    <t>Ni Shawl (Black x Gray) 150 x 40CM</t>
  </si>
  <si>
    <t>AS060</t>
  </si>
  <si>
    <t>BLACK X GRAY</t>
  </si>
  <si>
    <t>AS066-080-MY</t>
  </si>
  <si>
    <t>AS066-010-MY</t>
  </si>
  <si>
    <t>AS066</t>
  </si>
  <si>
    <t xml:space="preserve">	Neck Warmer (Navy Blue) 30 x 25CM</t>
  </si>
  <si>
    <t xml:space="preserve">	Neck Warmer (Black) 30 x 25CM</t>
  </si>
  <si>
    <t>LS036-1825-MY</t>
  </si>
  <si>
    <t>LS036</t>
  </si>
  <si>
    <t>PALE BROWN</t>
  </si>
  <si>
    <t xml:space="preserve">	Ladys Polka Dot Socks (Pale Brown) 23 x 25CM</t>
  </si>
  <si>
    <t>LS037-0127-MY</t>
  </si>
  <si>
    <t>LS037</t>
  </si>
  <si>
    <t>Mens Polka Dot Socks (Navy Blue) 25 x 27CM</t>
  </si>
  <si>
    <t>OC087-083-MY</t>
  </si>
  <si>
    <t>OC087</t>
  </si>
  <si>
    <t>Lace Midi Skirt (Black) M</t>
  </si>
  <si>
    <t>OC087-084-MY</t>
  </si>
  <si>
    <t>Lace Midi Skirt (Black) L</t>
  </si>
  <si>
    <t>OC087-086-MY</t>
  </si>
  <si>
    <t>Lace Midi Skirt (Black) LL</t>
  </si>
  <si>
    <t>AS062-060-MY</t>
  </si>
  <si>
    <t>Body Wrap (Wine Red) 70cm x 27cm</t>
  </si>
  <si>
    <t>BI035-118-MY</t>
  </si>
  <si>
    <t>CHAMPANGE GOLD</t>
  </si>
  <si>
    <t>Neoron Bedding Set Dual Purpose Blanket Cover Pillowcase x 2 (Champange Gold) Double</t>
  </si>
  <si>
    <t>AS067</t>
  </si>
  <si>
    <t>AS067-080-MY</t>
  </si>
  <si>
    <t>Lady's Gloves (Black)</t>
  </si>
  <si>
    <t>AS056-060-MY</t>
  </si>
  <si>
    <t>Shawl (Wine Red)</t>
  </si>
  <si>
    <t>LS028-0825-MY</t>
  </si>
  <si>
    <t>LS028-0827-MY</t>
  </si>
  <si>
    <t>Low Cut Socks (Black) 23-25 cm</t>
  </si>
  <si>
    <t>Low Cut Socks (Black) 25-27CM</t>
  </si>
  <si>
    <t>Low Cut Socks (Khaki) 23-25CM</t>
  </si>
  <si>
    <t>Low Cut Socks (Khaki) 25-27CM</t>
  </si>
  <si>
    <t>AS068-020-MY</t>
  </si>
  <si>
    <t>AS068</t>
  </si>
  <si>
    <t>Arm Sleeves (White) Free</t>
  </si>
  <si>
    <t>BI020-188-MY</t>
  </si>
  <si>
    <t>LIGHT TAN</t>
  </si>
  <si>
    <t>Neoron BedSheet (Light Tan) Double</t>
  </si>
  <si>
    <t>BI042-167-MY</t>
  </si>
  <si>
    <t>BI042</t>
  </si>
  <si>
    <t>PALE PURPLE</t>
  </si>
  <si>
    <t>Neoron Comfort Bedding Set (Quilt &amp; Pillowcase x1) (Pale Purple) Single</t>
  </si>
  <si>
    <t>UW183-023-MY</t>
  </si>
  <si>
    <t>UW183</t>
  </si>
  <si>
    <t xml:space="preserve">	Lady's Sleeveless Undershirt (Ivory) M</t>
  </si>
  <si>
    <t>UW183-024-MY</t>
  </si>
  <si>
    <t xml:space="preserve">	Lady's Sleeveless Undershirt (Ivory) L</t>
  </si>
  <si>
    <t>UW183-026-MY</t>
  </si>
  <si>
    <t xml:space="preserve">	Lady's Sleeveless Undershirt (Ivory) LL</t>
  </si>
  <si>
    <t>UW184-023-MY</t>
  </si>
  <si>
    <t>UW184</t>
  </si>
  <si>
    <t xml:space="preserve">	Ladys Short-Sleeve Undershirt (Ivory) M</t>
  </si>
  <si>
    <t>UW184-024-MY</t>
  </si>
  <si>
    <t xml:space="preserve">	Ladys Short-Sleeve Undershirt (Ivory) L</t>
  </si>
  <si>
    <t>UW184-026-MY</t>
  </si>
  <si>
    <t xml:space="preserve">	Ladys Short-Sleeve Undershirt (Ivory) LL</t>
  </si>
  <si>
    <t>UW186-023-MY</t>
  </si>
  <si>
    <t>UW186</t>
  </si>
  <si>
    <t>Men's Sleeveless Undershirt (Ivory) M</t>
  </si>
  <si>
    <t>UW186-024-MY</t>
  </si>
  <si>
    <t>Men's Sleeveless Undershirt (Ivory) L</t>
  </si>
  <si>
    <t>UW186-026-MY</t>
  </si>
  <si>
    <t>Men's Sleeveless Undershirt (Ivory) LL</t>
  </si>
  <si>
    <t>UW187-023-MY</t>
  </si>
  <si>
    <t>UW187</t>
  </si>
  <si>
    <t xml:space="preserve">	Men's Short-Sleeve Undershirt (Ivory) M</t>
  </si>
  <si>
    <t>UW187-024-MY</t>
  </si>
  <si>
    <t xml:space="preserve">	Men's Short-Sleeve Undershirt (Ivory) L</t>
  </si>
  <si>
    <t>UW187-026-MY</t>
  </si>
  <si>
    <t xml:space="preserve">	Men's Short-Sleeve Undershirt (Ivory) LL</t>
  </si>
  <si>
    <t>AS069-020-MY</t>
  </si>
  <si>
    <t>AS069</t>
  </si>
  <si>
    <t>PALE BEIGE</t>
  </si>
  <si>
    <t>Wide Rib Scarf (Pale Beige) 150cm x 50cm</t>
  </si>
  <si>
    <t>LS038-0825-MY</t>
  </si>
  <si>
    <t>LS038-2025-MY</t>
  </si>
  <si>
    <t>LS038</t>
  </si>
  <si>
    <t>SILVER</t>
  </si>
  <si>
    <t xml:space="preserve">	Lame Socks (Black) 23cm x 25cm</t>
  </si>
  <si>
    <t>Lame Socks (Silver) 23cm x 25cm</t>
  </si>
  <si>
    <t>BI092-020-MY</t>
  </si>
  <si>
    <t>BI092</t>
  </si>
  <si>
    <t>Neoron Pillow Case (Ivory) 50cm x 75cm</t>
  </si>
  <si>
    <t>OC088</t>
  </si>
  <si>
    <t>OC088-223-MY</t>
  </si>
  <si>
    <t>OC088-224-MY</t>
  </si>
  <si>
    <t>OC088-226-MY</t>
  </si>
  <si>
    <t>CHARCOAL GREEN</t>
  </si>
  <si>
    <t xml:space="preserve">	Short-Sleeve Cropped Cardigan (Charcoal Green) M</t>
  </si>
  <si>
    <t xml:space="preserve">	Short-Sleeve Cropped Cardigan (Charcoal Green) L</t>
  </si>
  <si>
    <t xml:space="preserve">	Short-Sleeve Cropped Cardigan (Charcoal Green) LL</t>
  </si>
  <si>
    <t>OC089-223-MY</t>
  </si>
  <si>
    <t>OC089</t>
  </si>
  <si>
    <t>OC089-224-MY</t>
  </si>
  <si>
    <t>OC089-226-MY</t>
  </si>
  <si>
    <t xml:space="preserve">	A-Line Long Skirt (Charcoal Green) M</t>
  </si>
  <si>
    <t xml:space="preserve">	A-Line Long Skirt (Charcoal Green) L</t>
  </si>
  <si>
    <t xml:space="preserve">	A-Line Long Skirt (Charcoal Green) 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</si>
</sst>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RM&quot;* #,##0_-;\-&quot;RM&quot;* #,##0_-;_-&quot;RM&quot;* &quot;-&quot;_-;_-@_-"/>
    <numFmt numFmtId="43" formatCode="_-* #,##0.00_-;\-* #,##0.00_-;_-* &quot;-&quot;??_-;_-@_-"/>
    <numFmt numFmtId="164" formatCode="_(* #,##0_);_(* \(#,##0\);_(* &quot;-&quot;_);_(@_)"/>
    <numFmt numFmtId="165" formatCode="_(* #,##0.00_);_(* \(#,##0.00\);_(* &quot;-&quot;??_);_(@_)"/>
    <numFmt numFmtId="166" formatCode="#,##0_ "/>
    <numFmt numFmtId="167" formatCode="_-* #,##0_-;\-* #,##0_-;_-* &quot;-&quot;??_-;_-@_-"/>
  </numFmts>
  <fonts count="40">
    <font>
      <sz val="10"/>
      <name val="arial"/>
      <family val="2"/>
    </font>
    <font>
      <sz val="10"/>
      <name val="arial"/>
      <family val="2"/>
    </font>
    <font>
      <sz val="9"/>
      <name val="細明體"/>
      <family val="3"/>
      <charset val="136"/>
    </font>
    <font>
      <sz val="12"/>
      <name val="Arial"/>
      <family val="2"/>
    </font>
    <font>
      <b/>
      <u/>
      <sz val="12"/>
      <name val="Arial"/>
      <family val="2"/>
    </font>
    <font>
      <b/>
      <sz val="12"/>
      <name val="Arial"/>
      <family val="2"/>
    </font>
    <font>
      <b/>
      <sz val="12"/>
      <color theme="0"/>
      <name val="Arial"/>
      <family val="2"/>
    </font>
    <font>
      <sz val="12"/>
      <name val="Arial Unicode MS"/>
      <family val="2"/>
      <charset val="136"/>
    </font>
    <font>
      <b/>
      <sz val="12"/>
      <color theme="0"/>
      <name val="Arial Unicode MS"/>
      <family val="2"/>
      <charset val="136"/>
    </font>
    <font>
      <sz val="12"/>
      <name val="Noto Sans Regular"/>
    </font>
    <font>
      <sz val="10"/>
      <name val="Noto Sans Regular"/>
    </font>
    <font>
      <b/>
      <sz val="12"/>
      <color theme="0"/>
      <name val="Noto Sans Regular"/>
    </font>
    <font>
      <sz val="11"/>
      <name val="Noto Sans Regular"/>
    </font>
    <font>
      <sz val="16"/>
      <name val="Noto Sans Regular"/>
    </font>
    <font>
      <b/>
      <sz val="12"/>
      <name val="Noto Sans Regular"/>
    </font>
    <font>
      <sz val="12"/>
      <name val="Noto Sans TC Regular"/>
      <family val="1"/>
    </font>
    <font>
      <sz val="12"/>
      <name val="Noto Sans Regular"/>
      <family val="2"/>
    </font>
    <font>
      <b/>
      <sz val="12"/>
      <color theme="0"/>
      <name val="Noto Sans TC Regular"/>
      <family val="1"/>
    </font>
    <font>
      <b/>
      <sz val="12"/>
      <color theme="0"/>
      <name val="Noto Sans Regular"/>
      <family val="2"/>
    </font>
    <font>
      <sz val="16"/>
      <name val="Noto Sans Regular"/>
      <family val="2"/>
    </font>
    <font>
      <sz val="10"/>
      <name val="Noto Sans TC Regular"/>
      <family val="1"/>
    </font>
    <font>
      <b/>
      <u/>
      <sz val="16"/>
      <color theme="0"/>
      <name val="Noto Sans TC Regular"/>
      <family val="1"/>
    </font>
    <font>
      <b/>
      <sz val="12"/>
      <color theme="0"/>
      <name val="細明體"/>
      <family val="3"/>
      <charset val="136"/>
    </font>
    <font>
      <sz val="12"/>
      <name val="Noto Sans Regular"/>
      <family val="3"/>
      <charset val="136"/>
    </font>
    <font>
      <sz val="12"/>
      <name val="Noto Sans Regular"/>
      <family val="1"/>
    </font>
    <font>
      <sz val="12"/>
      <name val="Noto Sans TC Regular"/>
      <charset val="136"/>
    </font>
    <font>
      <sz val="12"/>
      <name val="Noto Sans Regular"/>
      <family val="2"/>
      <charset val="136"/>
    </font>
    <font>
      <sz val="12"/>
      <name val="Noto Sans Regular"/>
      <charset val="136"/>
    </font>
    <font>
      <b/>
      <sz val="12"/>
      <name val="Noto Sans"/>
      <family val="2"/>
      <charset val="1"/>
    </font>
    <font>
      <b/>
      <sz val="12"/>
      <name val="Noto Sans TC Regular"/>
      <family val="2"/>
      <charset val="128"/>
    </font>
    <font>
      <b/>
      <u/>
      <sz val="10"/>
      <name val="Noto Sans TC Regular"/>
      <family val="2"/>
      <charset val="128"/>
    </font>
    <font>
      <sz val="10"/>
      <name val="Noto Sans TC Regular"/>
      <family val="2"/>
      <charset val="128"/>
    </font>
    <font>
      <b/>
      <u/>
      <sz val="16"/>
      <color theme="0"/>
      <name val="Noto Sans"/>
      <family val="2"/>
      <charset val="1"/>
    </font>
    <font>
      <b/>
      <u/>
      <sz val="10"/>
      <name val="Noto Sans Regular"/>
    </font>
    <font>
      <sz val="10"/>
      <color theme="0"/>
      <name val="arial"/>
      <family val="2"/>
    </font>
    <font>
      <sz val="10"/>
      <color theme="0"/>
      <name val="細明體"/>
      <family val="3"/>
      <charset val="136"/>
    </font>
    <font>
      <sz val="10"/>
      <color theme="0"/>
      <name val="新細明體"/>
      <family val="1"/>
      <charset val="136"/>
    </font>
    <font>
      <sz val="10"/>
      <color theme="0"/>
      <name val="Noto Sans"/>
      <family val="2"/>
      <charset val="1"/>
    </font>
    <font>
      <sz val="10"/>
      <color theme="0"/>
      <name val="NATO SANS"/>
    </font>
    <font>
      <sz val="10"/>
      <color theme="0"/>
      <name val="Noto Sans"/>
      <family val="2"/>
    </font>
  </fonts>
  <fills count="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rgb="FFD0D7E5"/>
      </right>
      <top/>
      <bottom style="medium">
        <color rgb="FFD0D7E5"/>
      </bottom>
      <diagonal/>
    </border>
  </borders>
  <cellStyleXfs count="3">
    <xf numFmtId="0" fontId="0" fillId="0" borderId="0"/>
    <xf numFmtId="0" fontId="1" fillId="0" borderId="0"/>
    <xf numFmtId="43" fontId="1" fillId="0" borderId="0" applyFont="0" applyFill="0" applyBorder="0" applyAlignment="0" applyProtection="0"/>
  </cellStyleXfs>
  <cellXfs count="198">
    <xf numFmtId="0" fontId="0" fillId="0" borderId="0" xfId="0"/>
    <xf numFmtId="0" fontId="3" fillId="0" borderId="0" xfId="0" applyFont="1"/>
    <xf numFmtId="0" fontId="3" fillId="3" borderId="0" xfId="0" applyFont="1" applyFill="1"/>
    <xf numFmtId="0" fontId="4" fillId="0" borderId="0" xfId="0" applyFont="1"/>
    <xf numFmtId="0" fontId="3" fillId="0" borderId="10" xfId="0" applyFont="1" applyBorder="1" applyAlignment="1">
      <alignment horizontal="center"/>
    </xf>
    <xf numFmtId="0" fontId="3" fillId="0" borderId="5" xfId="0" applyFont="1" applyBorder="1"/>
    <xf numFmtId="0" fontId="3" fillId="0" borderId="6" xfId="0" applyFont="1" applyBorder="1"/>
    <xf numFmtId="0" fontId="8" fillId="0" borderId="0" xfId="0" applyFont="1" applyAlignment="1">
      <alignment horizontal="left"/>
    </xf>
    <xf numFmtId="0" fontId="3" fillId="0" borderId="0" xfId="0" applyFont="1" applyProtection="1">
      <protection hidden="1"/>
    </xf>
    <xf numFmtId="0" fontId="6" fillId="0" borderId="0" xfId="0" applyFont="1" applyAlignment="1" applyProtection="1">
      <alignment horizontal="centerContinuous"/>
      <protection hidden="1"/>
    </xf>
    <xf numFmtId="0" fontId="5" fillId="0" borderId="0" xfId="0" applyFont="1" applyAlignment="1" applyProtection="1">
      <alignment horizontal="centerContinuous"/>
      <protection hidden="1"/>
    </xf>
    <xf numFmtId="0" fontId="7" fillId="0" borderId="7" xfId="0" applyFont="1" applyBorder="1" applyAlignment="1">
      <alignment horizontal="left"/>
    </xf>
    <xf numFmtId="0" fontId="4" fillId="0" borderId="0" xfId="0" applyFont="1" applyProtection="1">
      <protection hidden="1"/>
    </xf>
    <xf numFmtId="49" fontId="3" fillId="0" borderId="0" xfId="0" applyNumberFormat="1" applyFont="1" applyAlignment="1" applyProtection="1">
      <alignment horizontal="left"/>
      <protection hidden="1"/>
    </xf>
    <xf numFmtId="0" fontId="5" fillId="0" borderId="1" xfId="0" applyFont="1" applyBorder="1" applyAlignment="1" applyProtection="1">
      <alignment horizontal="center"/>
      <protection hidden="1"/>
    </xf>
    <xf numFmtId="0" fontId="3" fillId="0" borderId="2" xfId="0" applyFont="1" applyBorder="1" applyAlignment="1" applyProtection="1">
      <alignment horizontal="left"/>
      <protection hidden="1"/>
    </xf>
    <xf numFmtId="0" fontId="3" fillId="0" borderId="4" xfId="0" applyFont="1" applyBorder="1" applyAlignment="1" applyProtection="1">
      <alignment horizontal="left"/>
      <protection hidden="1"/>
    </xf>
    <xf numFmtId="0" fontId="7" fillId="0" borderId="0" xfId="0" applyFont="1" applyAlignment="1">
      <alignment horizontal="right"/>
    </xf>
    <xf numFmtId="0" fontId="5" fillId="0" borderId="0" xfId="0" applyFont="1" applyAlignment="1">
      <alignment horizontal="center"/>
    </xf>
    <xf numFmtId="165" fontId="5" fillId="0" borderId="0" xfId="0" applyNumberFormat="1" applyFont="1"/>
    <xf numFmtId="0" fontId="3" fillId="0" borderId="0" xfId="0" applyFont="1" applyAlignment="1">
      <alignment horizontal="right"/>
    </xf>
    <xf numFmtId="0" fontId="9" fillId="0" borderId="33" xfId="0" applyFont="1" applyBorder="1"/>
    <xf numFmtId="0" fontId="9" fillId="0" borderId="25" xfId="0" applyFont="1" applyBorder="1"/>
    <xf numFmtId="0" fontId="9" fillId="0" borderId="32" xfId="0" applyFont="1" applyBorder="1"/>
    <xf numFmtId="0" fontId="9" fillId="0" borderId="26" xfId="0" applyFont="1" applyBorder="1"/>
    <xf numFmtId="0" fontId="9" fillId="0" borderId="40" xfId="0" applyFont="1" applyBorder="1"/>
    <xf numFmtId="0" fontId="9" fillId="0" borderId="31" xfId="0" applyFont="1" applyBorder="1"/>
    <xf numFmtId="0" fontId="11" fillId="4" borderId="17" xfId="0" applyFont="1" applyFill="1" applyBorder="1" applyAlignment="1">
      <alignment horizontal="left"/>
    </xf>
    <xf numFmtId="0" fontId="11" fillId="4" borderId="18" xfId="0" applyFont="1" applyFill="1" applyBorder="1" applyAlignment="1">
      <alignment horizontal="left"/>
    </xf>
    <xf numFmtId="0" fontId="14" fillId="0" borderId="11" xfId="0" applyFont="1" applyBorder="1" applyAlignment="1">
      <alignment horizontal="center"/>
    </xf>
    <xf numFmtId="165" fontId="14" fillId="0" borderId="11" xfId="0" applyNumberFormat="1" applyFont="1" applyBorder="1"/>
    <xf numFmtId="165" fontId="14" fillId="0" borderId="18" xfId="0" applyNumberFormat="1" applyFont="1" applyBorder="1"/>
    <xf numFmtId="0" fontId="16" fillId="0" borderId="0" xfId="0" applyFont="1"/>
    <xf numFmtId="0" fontId="18" fillId="4" borderId="16" xfId="0" applyFont="1" applyFill="1" applyBorder="1" applyAlignment="1">
      <alignment horizontal="left"/>
    </xf>
    <xf numFmtId="166" fontId="19" fillId="0" borderId="11" xfId="0" applyNumberFormat="1" applyFont="1" applyBorder="1" applyAlignment="1">
      <alignment horizontal="center" vertical="center" wrapText="1"/>
    </xf>
    <xf numFmtId="166" fontId="16" fillId="0" borderId="11" xfId="0" applyNumberFormat="1" applyFont="1" applyBorder="1" applyAlignment="1">
      <alignment horizontal="center" vertical="center" wrapText="1"/>
    </xf>
    <xf numFmtId="166" fontId="16" fillId="0" borderId="12" xfId="0" applyNumberFormat="1"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5" xfId="0" applyFont="1" applyBorder="1" applyAlignment="1">
      <alignment horizontal="center" vertical="top"/>
    </xf>
    <xf numFmtId="165" fontId="9" fillId="5" borderId="35" xfId="0" applyNumberFormat="1" applyFont="1" applyFill="1" applyBorder="1" applyAlignment="1">
      <alignment vertical="top"/>
    </xf>
    <xf numFmtId="165" fontId="9" fillId="5" borderId="35" xfId="0" applyNumberFormat="1" applyFont="1" applyFill="1" applyBorder="1" applyAlignment="1">
      <alignment horizontal="center" vertical="top"/>
    </xf>
    <xf numFmtId="165" fontId="9" fillId="5" borderId="36" xfId="0" applyNumberFormat="1" applyFont="1" applyFill="1" applyBorder="1" applyAlignment="1">
      <alignment horizontal="center" vertical="top"/>
    </xf>
    <xf numFmtId="0" fontId="9" fillId="0" borderId="3" xfId="0" applyFont="1" applyBorder="1" applyAlignment="1">
      <alignment horizontal="center" vertical="top"/>
    </xf>
    <xf numFmtId="165" fontId="9" fillId="5" borderId="3" xfId="0" applyNumberFormat="1" applyFont="1" applyFill="1" applyBorder="1" applyAlignment="1">
      <alignment vertical="top"/>
    </xf>
    <xf numFmtId="165" fontId="9" fillId="5" borderId="3" xfId="0" applyNumberFormat="1" applyFont="1" applyFill="1" applyBorder="1" applyAlignment="1">
      <alignment horizontal="center" vertical="top"/>
    </xf>
    <xf numFmtId="165" fontId="9" fillId="5" borderId="37" xfId="0" applyNumberFormat="1" applyFont="1" applyFill="1" applyBorder="1" applyAlignment="1">
      <alignment horizontal="center" vertical="top"/>
    </xf>
    <xf numFmtId="0" fontId="9" fillId="0" borderId="45" xfId="0" applyFont="1" applyBorder="1" applyAlignment="1">
      <alignment horizontal="center" vertical="top"/>
    </xf>
    <xf numFmtId="0" fontId="9" fillId="0" borderId="38" xfId="0" applyFont="1" applyBorder="1" applyAlignment="1">
      <alignment horizontal="center" vertical="top"/>
    </xf>
    <xf numFmtId="0" fontId="9" fillId="5" borderId="38" xfId="0" applyFont="1" applyFill="1" applyBorder="1" applyAlignment="1">
      <alignment horizontal="left" vertical="top"/>
    </xf>
    <xf numFmtId="0" fontId="9" fillId="5" borderId="39" xfId="0" applyFont="1" applyFill="1" applyBorder="1" applyAlignment="1">
      <alignment horizontal="left" vertical="top"/>
    </xf>
    <xf numFmtId="14" fontId="9" fillId="0" borderId="0" xfId="0" applyNumberFormat="1" applyFont="1" applyAlignment="1">
      <alignment horizontal="right" vertical="top"/>
    </xf>
    <xf numFmtId="0" fontId="23" fillId="0" borderId="22" xfId="0" applyFont="1" applyBorder="1" applyAlignment="1">
      <alignment vertical="top"/>
    </xf>
    <xf numFmtId="0" fontId="26" fillId="0" borderId="21" xfId="0" applyFont="1" applyBorder="1" applyAlignment="1">
      <alignment vertical="top"/>
    </xf>
    <xf numFmtId="0" fontId="26" fillId="0" borderId="22" xfId="0" applyFont="1" applyBorder="1" applyAlignment="1">
      <alignment vertical="top"/>
    </xf>
    <xf numFmtId="0" fontId="26" fillId="0" borderId="30" xfId="0" applyFont="1" applyBorder="1" applyAlignment="1">
      <alignment vertical="top"/>
    </xf>
    <xf numFmtId="0" fontId="24" fillId="0" borderId="11" xfId="0" applyFont="1" applyBorder="1" applyAlignment="1">
      <alignment horizontal="center" vertical="center" wrapText="1"/>
    </xf>
    <xf numFmtId="0" fontId="9" fillId="0" borderId="35" xfId="0" applyFont="1" applyBorder="1" applyAlignment="1">
      <alignment horizontal="center"/>
    </xf>
    <xf numFmtId="0" fontId="9" fillId="0" borderId="3" xfId="0" applyFont="1" applyBorder="1" applyAlignment="1">
      <alignment horizontal="center" vertical="center"/>
    </xf>
    <xf numFmtId="0" fontId="9" fillId="0" borderId="38" xfId="0" applyFont="1" applyBorder="1" applyAlignment="1">
      <alignment horizontal="center" vertical="center"/>
    </xf>
    <xf numFmtId="0" fontId="28" fillId="0" borderId="0" xfId="0" applyFont="1" applyAlignment="1">
      <alignment horizontal="left" vertical="center"/>
    </xf>
    <xf numFmtId="0" fontId="29" fillId="0" borderId="0" xfId="0" applyFont="1" applyAlignment="1">
      <alignment vertical="center"/>
    </xf>
    <xf numFmtId="166" fontId="24" fillId="0" borderId="11" xfId="0" applyNumberFormat="1" applyFont="1" applyBorder="1" applyAlignment="1">
      <alignment horizontal="center" vertical="center" wrapText="1"/>
    </xf>
    <xf numFmtId="0" fontId="34" fillId="3" borderId="3" xfId="0" applyFont="1" applyFill="1" applyBorder="1" applyAlignment="1">
      <alignment horizontal="left" vertical="center"/>
    </xf>
    <xf numFmtId="42" fontId="34" fillId="3" borderId="3" xfId="0" applyNumberFormat="1" applyFont="1" applyFill="1" applyBorder="1" applyAlignment="1">
      <alignment horizontal="left" vertical="center"/>
    </xf>
    <xf numFmtId="164" fontId="35" fillId="3" borderId="3" xfId="0" applyNumberFormat="1" applyFont="1" applyFill="1" applyBorder="1" applyAlignment="1">
      <alignment horizontal="right" vertical="center"/>
    </xf>
    <xf numFmtId="0" fontId="34" fillId="3" borderId="0" xfId="0" applyFont="1" applyFill="1" applyProtection="1">
      <protection hidden="1"/>
    </xf>
    <xf numFmtId="0" fontId="34" fillId="3" borderId="0" xfId="0" applyFont="1" applyFill="1"/>
    <xf numFmtId="0" fontId="37" fillId="3" borderId="0" xfId="0" applyFont="1" applyFill="1" applyAlignment="1">
      <alignment horizontal="left" vertical="center"/>
    </xf>
    <xf numFmtId="0" fontId="37" fillId="3" borderId="0" xfId="0" applyFont="1" applyFill="1" applyAlignment="1" applyProtection="1">
      <alignment horizontal="left" vertical="center"/>
      <protection hidden="1"/>
    </xf>
    <xf numFmtId="42" fontId="37" fillId="3" borderId="0" xfId="0" applyNumberFormat="1" applyFont="1" applyFill="1" applyAlignment="1" applyProtection="1">
      <alignment horizontal="left" vertical="center"/>
      <protection hidden="1"/>
    </xf>
    <xf numFmtId="167" fontId="37" fillId="3" borderId="0" xfId="2" applyNumberFormat="1" applyFont="1" applyFill="1" applyAlignment="1" applyProtection="1">
      <alignment horizontal="right" vertical="center"/>
      <protection hidden="1"/>
    </xf>
    <xf numFmtId="0" fontId="37" fillId="3" borderId="0" xfId="0" applyFont="1" applyFill="1" applyProtection="1">
      <protection hidden="1"/>
    </xf>
    <xf numFmtId="0" fontId="37" fillId="3" borderId="0" xfId="0" applyFont="1" applyFill="1"/>
    <xf numFmtId="0" fontId="38" fillId="3" borderId="0" xfId="0" applyFont="1" applyFill="1"/>
    <xf numFmtId="0" fontId="38" fillId="3" borderId="50" xfId="0" applyFont="1" applyFill="1" applyBorder="1" applyAlignment="1">
      <alignment vertical="center" wrapText="1"/>
    </xf>
    <xf numFmtId="0" fontId="38" fillId="0" borderId="0" xfId="0" applyFont="1"/>
    <xf numFmtId="0" fontId="38" fillId="0" borderId="50" xfId="0" applyFont="1" applyBorder="1" applyAlignment="1">
      <alignment vertical="center" wrapText="1"/>
    </xf>
    <xf numFmtId="0" fontId="39" fillId="3" borderId="0" xfId="0" applyFont="1" applyFill="1"/>
    <xf numFmtId="0" fontId="38" fillId="3" borderId="0" xfId="0" applyFont="1" applyFill="1" applyAlignment="1">
      <alignment vertical="center"/>
    </xf>
    <xf numFmtId="12" fontId="38" fillId="3" borderId="0" xfId="0" applyNumberFormat="1" applyFont="1" applyFill="1" applyAlignment="1">
      <alignment horizontal="left" vertical="center" shrinkToFit="1"/>
    </xf>
    <xf numFmtId="0" fontId="38" fillId="3" borderId="0" xfId="0" applyFont="1" applyFill="1" applyAlignment="1">
      <alignment vertical="center" shrinkToFit="1"/>
    </xf>
    <xf numFmtId="0" fontId="38" fillId="3" borderId="0" xfId="0" applyFont="1" applyFill="1" applyAlignment="1">
      <alignment horizontal="left" vertical="center" shrinkToFit="1"/>
    </xf>
    <xf numFmtId="0" fontId="34" fillId="3" borderId="0" xfId="0" applyFont="1" applyFill="1" applyAlignment="1" applyProtection="1">
      <alignment horizontal="left" vertical="center"/>
      <protection hidden="1"/>
    </xf>
    <xf numFmtId="42" fontId="34" fillId="3" borderId="0" xfId="0" applyNumberFormat="1" applyFont="1" applyFill="1" applyAlignment="1" applyProtection="1">
      <alignment horizontal="left" vertical="center"/>
      <protection hidden="1"/>
    </xf>
    <xf numFmtId="0" fontId="34" fillId="3" borderId="0" xfId="0" applyFont="1" applyFill="1" applyAlignment="1" applyProtection="1">
      <alignment horizontal="right" vertical="center"/>
      <protection hidden="1"/>
    </xf>
    <xf numFmtId="49" fontId="16" fillId="0" borderId="22" xfId="0" applyNumberFormat="1" applyFont="1" applyBorder="1" applyAlignment="1">
      <alignment horizontal="left" vertical="top"/>
    </xf>
    <xf numFmtId="49" fontId="9" fillId="0" borderId="32" xfId="0" applyNumberFormat="1" applyFont="1" applyBorder="1" applyAlignment="1">
      <alignment horizontal="left" vertical="top"/>
    </xf>
    <xf numFmtId="49" fontId="9" fillId="0" borderId="26" xfId="0" applyNumberFormat="1" applyFont="1" applyBorder="1" applyAlignment="1">
      <alignment horizontal="left" vertical="top"/>
    </xf>
    <xf numFmtId="49" fontId="24" fillId="0" borderId="23" xfId="0" applyNumberFormat="1" applyFont="1" applyBorder="1" applyAlignment="1">
      <alignment horizontal="left" vertical="top"/>
    </xf>
    <xf numFmtId="49" fontId="9" fillId="0" borderId="34" xfId="0" applyNumberFormat="1" applyFont="1" applyBorder="1" applyAlignment="1">
      <alignment horizontal="left" vertical="top"/>
    </xf>
    <xf numFmtId="49" fontId="9" fillId="0" borderId="27" xfId="0" applyNumberFormat="1" applyFont="1" applyBorder="1" applyAlignment="1">
      <alignment horizontal="left" vertical="top"/>
    </xf>
    <xf numFmtId="49" fontId="9" fillId="0" borderId="23" xfId="0" applyNumberFormat="1" applyFont="1" applyBorder="1" applyAlignment="1">
      <alignment horizontal="left"/>
    </xf>
    <xf numFmtId="49" fontId="9" fillId="0" borderId="27" xfId="0" applyNumberFormat="1" applyFont="1" applyBorder="1" applyAlignment="1">
      <alignment horizontal="left"/>
    </xf>
    <xf numFmtId="0" fontId="16" fillId="0" borderId="16" xfId="0" applyFont="1" applyBorder="1" applyAlignment="1">
      <alignment horizontal="left" vertical="top"/>
    </xf>
    <xf numFmtId="0" fontId="9" fillId="0" borderId="17" xfId="0" applyFont="1" applyBorder="1" applyAlignment="1">
      <alignment horizontal="left" vertical="top"/>
    </xf>
    <xf numFmtId="0" fontId="9" fillId="0" borderId="18" xfId="0" applyFont="1" applyBorder="1" applyAlignment="1">
      <alignment horizontal="left" vertical="top"/>
    </xf>
    <xf numFmtId="0" fontId="9" fillId="0" borderId="16" xfId="0" applyFont="1" applyBorder="1" applyAlignment="1">
      <alignment horizontal="left"/>
    </xf>
    <xf numFmtId="0" fontId="9" fillId="0" borderId="18" xfId="0" applyFont="1" applyBorder="1" applyAlignment="1">
      <alignment horizontal="left"/>
    </xf>
    <xf numFmtId="0" fontId="31" fillId="0" borderId="0" xfId="0" applyFont="1" applyAlignment="1">
      <alignment horizontal="left" vertical="top" wrapText="1"/>
    </xf>
    <xf numFmtId="0" fontId="20" fillId="0" borderId="0" xfId="0" applyFont="1" applyAlignment="1">
      <alignment horizontal="left" vertical="top" wrapText="1"/>
    </xf>
    <xf numFmtId="0" fontId="9" fillId="0" borderId="48"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9" fillId="0" borderId="41" xfId="0" applyFont="1" applyBorder="1" applyAlignment="1">
      <alignment horizontal="left"/>
    </xf>
    <xf numFmtId="0" fontId="9" fillId="0" borderId="8" xfId="0" applyFont="1" applyBorder="1" applyAlignment="1">
      <alignment horizontal="left"/>
    </xf>
    <xf numFmtId="0" fontId="9" fillId="0" borderId="49" xfId="0" applyFont="1" applyBorder="1" applyAlignment="1">
      <alignment horizontal="left"/>
    </xf>
    <xf numFmtId="0" fontId="15" fillId="5" borderId="44" xfId="0" applyFont="1" applyFill="1" applyBorder="1" applyAlignment="1">
      <alignment horizontal="left" vertical="top"/>
    </xf>
    <xf numFmtId="0" fontId="15" fillId="5" borderId="32" xfId="0" applyFont="1" applyFill="1" applyBorder="1" applyAlignment="1">
      <alignment horizontal="left" vertical="top"/>
    </xf>
    <xf numFmtId="0" fontId="15" fillId="5" borderId="46" xfId="0" applyFont="1" applyFill="1" applyBorder="1" applyAlignment="1">
      <alignment horizontal="left" vertical="top"/>
    </xf>
    <xf numFmtId="0" fontId="15" fillId="5" borderId="47" xfId="0" applyFont="1" applyFill="1" applyBorder="1" applyAlignment="1">
      <alignment horizontal="left" vertical="top"/>
    </xf>
    <xf numFmtId="0" fontId="15" fillId="5" borderId="45" xfId="0" applyFont="1" applyFill="1" applyBorder="1" applyAlignment="1">
      <alignment horizontal="left" vertical="top"/>
    </xf>
    <xf numFmtId="0" fontId="26" fillId="0" borderId="0" xfId="0" applyFont="1" applyAlignment="1">
      <alignment horizontal="right" vertical="center" wrapText="1"/>
    </xf>
    <xf numFmtId="0" fontId="9" fillId="0" borderId="0" xfId="0" applyFont="1" applyAlignment="1">
      <alignment horizontal="right" vertical="center" wrapText="1"/>
    </xf>
    <xf numFmtId="0" fontId="7" fillId="0" borderId="0" xfId="0" applyFont="1" applyAlignment="1">
      <alignment horizontal="center"/>
    </xf>
    <xf numFmtId="0" fontId="7" fillId="0" borderId="20" xfId="0" applyFont="1" applyBorder="1" applyAlignment="1">
      <alignment horizont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24" fillId="0" borderId="19" xfId="0" applyFont="1" applyBorder="1" applyAlignment="1">
      <alignment horizontal="right" vertical="center"/>
    </xf>
    <xf numFmtId="0" fontId="9" fillId="0" borderId="17" xfId="0" applyFont="1" applyBorder="1" applyAlignment="1">
      <alignment horizontal="right" vertical="center"/>
    </xf>
    <xf numFmtId="0" fontId="9" fillId="0" borderId="3" xfId="0" applyFont="1" applyBorder="1" applyAlignment="1">
      <alignment horizontal="center" vertical="center"/>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16" fillId="0" borderId="0" xfId="0" applyFont="1" applyAlignment="1">
      <alignment horizontal="right" vertical="top"/>
    </xf>
    <xf numFmtId="0" fontId="9" fillId="0" borderId="0" xfId="0" applyFont="1" applyAlignment="1">
      <alignment horizontal="right" vertical="top"/>
    </xf>
    <xf numFmtId="0" fontId="16" fillId="0" borderId="17" xfId="0" applyFont="1" applyBorder="1"/>
    <xf numFmtId="0" fontId="9" fillId="0" borderId="17" xfId="0" applyFont="1" applyBorder="1"/>
    <xf numFmtId="0" fontId="9" fillId="0" borderId="18" xfId="0" applyFont="1" applyBorder="1"/>
    <xf numFmtId="0" fontId="23" fillId="0" borderId="30" xfId="0" applyFont="1" applyBorder="1" applyAlignment="1">
      <alignment horizontal="left" vertical="top"/>
    </xf>
    <xf numFmtId="0" fontId="9" fillId="0" borderId="40" xfId="0" applyFont="1" applyBorder="1" applyAlignment="1">
      <alignment horizontal="left" vertical="top"/>
    </xf>
    <xf numFmtId="0" fontId="9" fillId="0" borderId="31" xfId="0" applyFont="1" applyBorder="1" applyAlignment="1">
      <alignment horizontal="left" vertical="top"/>
    </xf>
    <xf numFmtId="0" fontId="9" fillId="0" borderId="28" xfId="0" applyFont="1" applyBorder="1" applyAlignment="1">
      <alignment horizontal="left" vertical="top"/>
    </xf>
    <xf numFmtId="0" fontId="9" fillId="0" borderId="20" xfId="0" applyFont="1" applyBorder="1" applyAlignment="1">
      <alignment horizontal="left" vertical="top"/>
    </xf>
    <xf numFmtId="0" fontId="9" fillId="0" borderId="29" xfId="0" applyFont="1" applyBorder="1" applyAlignment="1">
      <alignment horizontal="left" vertical="top"/>
    </xf>
    <xf numFmtId="0" fontId="27" fillId="0" borderId="23" xfId="0" applyFont="1" applyBorder="1" applyAlignment="1">
      <alignment horizontal="left" vertical="top"/>
    </xf>
    <xf numFmtId="0" fontId="16" fillId="0" borderId="34" xfId="0" applyFont="1" applyBorder="1" applyAlignment="1">
      <alignment horizontal="left" vertical="top"/>
    </xf>
    <xf numFmtId="0" fontId="16" fillId="0" borderId="27" xfId="0" applyFont="1" applyBorder="1" applyAlignment="1">
      <alignment horizontal="left" vertical="top"/>
    </xf>
    <xf numFmtId="0" fontId="26" fillId="0" borderId="22" xfId="0" applyFont="1" applyBorder="1" applyAlignment="1">
      <alignment horizontal="left" vertical="top"/>
    </xf>
    <xf numFmtId="0" fontId="9" fillId="0" borderId="32" xfId="0" applyFont="1" applyBorder="1" applyAlignment="1">
      <alignment horizontal="left" vertical="top"/>
    </xf>
    <xf numFmtId="0" fontId="9" fillId="0" borderId="26" xfId="0" applyFont="1" applyBorder="1" applyAlignment="1">
      <alignment horizontal="left" vertical="top"/>
    </xf>
    <xf numFmtId="0" fontId="23" fillId="0" borderId="22" xfId="0" applyFont="1" applyBorder="1" applyAlignment="1">
      <alignment horizontal="left" vertical="top"/>
    </xf>
    <xf numFmtId="0" fontId="9" fillId="0" borderId="21" xfId="0" applyFont="1" applyBorder="1" applyAlignment="1">
      <alignment horizontal="left"/>
    </xf>
    <xf numFmtId="0" fontId="9" fillId="0" borderId="33" xfId="0" applyFont="1" applyBorder="1" applyAlignment="1">
      <alignment horizontal="left"/>
    </xf>
    <xf numFmtId="0" fontId="9" fillId="0" borderId="25" xfId="0" applyFont="1" applyBorder="1" applyAlignment="1">
      <alignment horizontal="left"/>
    </xf>
    <xf numFmtId="0" fontId="9" fillId="0" borderId="30" xfId="0" applyFont="1" applyBorder="1" applyAlignment="1">
      <alignment horizontal="left"/>
    </xf>
    <xf numFmtId="0" fontId="9" fillId="0" borderId="40" xfId="0" applyFont="1" applyBorder="1" applyAlignment="1">
      <alignment horizontal="left"/>
    </xf>
    <xf numFmtId="0" fontId="9" fillId="0" borderId="31" xfId="0" applyFont="1" applyBorder="1" applyAlignment="1">
      <alignment horizontal="left"/>
    </xf>
    <xf numFmtId="0" fontId="9" fillId="0" borderId="28" xfId="0" applyFont="1" applyBorder="1" applyAlignment="1">
      <alignment horizontal="left"/>
    </xf>
    <xf numFmtId="0" fontId="9" fillId="0" borderId="20" xfId="0" applyFont="1" applyBorder="1" applyAlignment="1">
      <alignment horizontal="left"/>
    </xf>
    <xf numFmtId="0" fontId="9" fillId="0" borderId="29" xfId="0" applyFont="1" applyBorder="1" applyAlignment="1">
      <alignment horizontal="left"/>
    </xf>
    <xf numFmtId="0" fontId="9" fillId="0" borderId="30" xfId="0" applyFont="1" applyBorder="1" applyAlignment="1">
      <alignment horizontal="left" vertical="top"/>
    </xf>
    <xf numFmtId="0" fontId="9" fillId="0" borderId="23" xfId="0" applyFont="1" applyBorder="1" applyAlignment="1">
      <alignment horizontal="left"/>
    </xf>
    <xf numFmtId="0" fontId="9" fillId="0" borderId="34" xfId="0" applyFont="1" applyBorder="1" applyAlignment="1">
      <alignment horizontal="left"/>
    </xf>
    <xf numFmtId="0" fontId="9" fillId="0" borderId="27" xfId="0" applyFont="1" applyBorder="1" applyAlignment="1">
      <alignment horizontal="left"/>
    </xf>
    <xf numFmtId="0" fontId="9" fillId="0" borderId="22" xfId="0" applyFont="1" applyBorder="1" applyAlignment="1">
      <alignment horizontal="left"/>
    </xf>
    <xf numFmtId="0" fontId="9" fillId="0" borderId="32" xfId="0" applyFont="1" applyBorder="1" applyAlignment="1">
      <alignment horizontal="left"/>
    </xf>
    <xf numFmtId="0" fontId="9" fillId="0" borderId="26" xfId="0" applyFont="1" applyBorder="1" applyAlignment="1">
      <alignment horizontal="left"/>
    </xf>
    <xf numFmtId="0" fontId="9" fillId="0" borderId="0" xfId="0" applyFont="1" applyAlignment="1">
      <alignment horizontal="left"/>
    </xf>
    <xf numFmtId="0" fontId="18" fillId="4" borderId="7" xfId="0" applyFont="1" applyFill="1" applyBorder="1" applyAlignment="1">
      <alignment horizontal="left"/>
    </xf>
    <xf numFmtId="0" fontId="11" fillId="4" borderId="0" xfId="0" applyFont="1" applyFill="1" applyAlignment="1">
      <alignment horizontal="left"/>
    </xf>
    <xf numFmtId="0" fontId="16" fillId="0" borderId="16" xfId="0" applyFont="1" applyBorder="1" applyAlignment="1">
      <alignment horizontal="left"/>
    </xf>
    <xf numFmtId="0" fontId="9" fillId="0" borderId="17" xfId="0" applyFont="1" applyBorder="1" applyAlignment="1">
      <alignment horizontal="left"/>
    </xf>
    <xf numFmtId="49" fontId="24" fillId="0" borderId="21" xfId="0" applyNumberFormat="1" applyFont="1" applyBorder="1" applyAlignment="1">
      <alignment horizontal="left" vertical="top"/>
    </xf>
    <xf numFmtId="49" fontId="9" fillId="0" borderId="33" xfId="0" applyNumberFormat="1" applyFont="1" applyBorder="1" applyAlignment="1">
      <alignment horizontal="left" vertical="top"/>
    </xf>
    <xf numFmtId="49" fontId="9" fillId="0" borderId="25" xfId="0" applyNumberFormat="1" applyFont="1" applyBorder="1" applyAlignment="1">
      <alignment horizontal="left" vertical="top"/>
    </xf>
    <xf numFmtId="49" fontId="24" fillId="0" borderId="22" xfId="0" applyNumberFormat="1" applyFont="1" applyBorder="1" applyAlignment="1">
      <alignment horizontal="left" vertical="top"/>
    </xf>
    <xf numFmtId="0" fontId="26" fillId="0" borderId="16" xfId="0" applyFont="1" applyBorder="1" applyAlignment="1">
      <alignment horizontal="right" vertical="center"/>
    </xf>
    <xf numFmtId="0" fontId="9" fillId="0" borderId="24" xfId="0" applyFont="1" applyBorder="1" applyAlignment="1">
      <alignment horizontal="right" vertical="center"/>
    </xf>
    <xf numFmtId="0" fontId="27" fillId="0" borderId="11" xfId="0" applyFont="1" applyBorder="1" applyAlignment="1">
      <alignment horizontal="center" vertical="center" wrapText="1"/>
    </xf>
    <xf numFmtId="0" fontId="16" fillId="0" borderId="11" xfId="0" applyFont="1" applyBorder="1" applyAlignment="1">
      <alignment horizontal="center" vertical="center"/>
    </xf>
    <xf numFmtId="0" fontId="24" fillId="0" borderId="19" xfId="0" applyFont="1" applyBorder="1" applyAlignment="1">
      <alignment horizontal="center" vertical="center" wrapText="1"/>
    </xf>
    <xf numFmtId="0" fontId="9" fillId="0" borderId="24" xfId="0" applyFont="1" applyBorder="1" applyAlignment="1">
      <alignment horizontal="center" vertical="center" wrapText="1"/>
    </xf>
    <xf numFmtId="0" fontId="15" fillId="0" borderId="42" xfId="0" applyFont="1" applyBorder="1" applyAlignment="1">
      <alignment horizontal="center" vertical="top"/>
    </xf>
    <xf numFmtId="0" fontId="15" fillId="0" borderId="43" xfId="0" applyFont="1" applyBorder="1" applyAlignment="1">
      <alignment horizontal="center" vertical="top"/>
    </xf>
    <xf numFmtId="0" fontId="15" fillId="5" borderId="42" xfId="0" applyFont="1" applyFill="1" applyBorder="1" applyAlignment="1">
      <alignment horizontal="left" vertical="top"/>
    </xf>
    <xf numFmtId="0" fontId="15" fillId="5" borderId="43" xfId="0" applyFont="1" applyFill="1" applyBorder="1" applyAlignment="1">
      <alignment horizontal="left" vertical="top"/>
    </xf>
    <xf numFmtId="0" fontId="24" fillId="0" borderId="48"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41"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49" xfId="0" applyFont="1" applyBorder="1" applyAlignment="1">
      <alignment horizontal="left" vertical="center"/>
    </xf>
    <xf numFmtId="0" fontId="18" fillId="4" borderId="8" xfId="0" applyFont="1" applyFill="1" applyBorder="1" applyAlignment="1">
      <alignment horizontal="left"/>
    </xf>
    <xf numFmtId="0" fontId="11" fillId="4" borderId="9" xfId="0" applyFont="1" applyFill="1" applyBorder="1" applyAlignment="1">
      <alignment horizontal="left"/>
    </xf>
    <xf numFmtId="0" fontId="9" fillId="0" borderId="38" xfId="0" applyFont="1" applyBorder="1" applyAlignment="1">
      <alignment horizontal="center" vertical="center"/>
    </xf>
    <xf numFmtId="0" fontId="9" fillId="0" borderId="35" xfId="0" applyFont="1" applyBorder="1" applyAlignment="1">
      <alignment horizontal="center" vertical="top"/>
    </xf>
    <xf numFmtId="49" fontId="9" fillId="0" borderId="21" xfId="0" applyNumberFormat="1" applyFont="1" applyBorder="1" applyAlignment="1">
      <alignment horizontal="left"/>
    </xf>
    <xf numFmtId="49" fontId="9" fillId="0" borderId="25" xfId="0" applyNumberFormat="1" applyFont="1" applyBorder="1" applyAlignment="1">
      <alignment horizontal="left"/>
    </xf>
    <xf numFmtId="49" fontId="9" fillId="0" borderId="22" xfId="0" applyNumberFormat="1" applyFont="1" applyBorder="1" applyAlignment="1">
      <alignment horizontal="left"/>
    </xf>
    <xf numFmtId="49" fontId="9" fillId="0" borderId="26" xfId="0" applyNumberFormat="1" applyFont="1" applyBorder="1" applyAlignment="1">
      <alignment horizontal="left"/>
    </xf>
    <xf numFmtId="0" fontId="9" fillId="0" borderId="22" xfId="0" applyFont="1" applyBorder="1" applyAlignment="1">
      <alignment horizontal="left" vertical="top"/>
    </xf>
    <xf numFmtId="0" fontId="26" fillId="0" borderId="21" xfId="0" applyFont="1" applyBorder="1" applyAlignment="1">
      <alignment horizontal="left" vertical="top"/>
    </xf>
    <xf numFmtId="0" fontId="9" fillId="0" borderId="33" xfId="0" applyFont="1" applyBorder="1" applyAlignment="1">
      <alignment horizontal="left" vertical="top"/>
    </xf>
    <xf numFmtId="0" fontId="9" fillId="0" borderId="25" xfId="0" applyFont="1" applyBorder="1" applyAlignment="1">
      <alignment horizontal="left" vertical="top"/>
    </xf>
  </cellXfs>
  <cellStyles count="3">
    <cellStyle name="Comma" xfId="2" builtinId="3"/>
    <cellStyle name="Normal" xfId="0" builtinId="0"/>
    <cellStyle name="一般 2" xfId="1" xr:uid="{00000000-0005-0000-0000-000002000000}"/>
  </cellStyles>
  <dxfs count="1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127468</xdr:colOff>
      <xdr:row>0</xdr:row>
      <xdr:rowOff>35720</xdr:rowOff>
    </xdr:from>
    <xdr:to>
      <xdr:col>2</xdr:col>
      <xdr:colOff>404812</xdr:colOff>
      <xdr:row>7</xdr:row>
      <xdr:rowOff>156734</xdr:rowOff>
    </xdr:to>
    <xdr:pic>
      <xdr:nvPicPr>
        <xdr:cNvPr id="2" name="圖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68" y="35720"/>
          <a:ext cx="1587032" cy="1561670"/>
        </a:xfrm>
        <a:prstGeom prst="rect">
          <a:avLst/>
        </a:prstGeom>
      </xdr:spPr>
    </xdr:pic>
    <xdr:clientData/>
  </xdr:twoCellAnchor>
  <xdr:twoCellAnchor editAs="oneCell">
    <xdr:from>
      <xdr:col>2</xdr:col>
      <xdr:colOff>215900</xdr:colOff>
      <xdr:row>18</xdr:row>
      <xdr:rowOff>50800</xdr:rowOff>
    </xdr:from>
    <xdr:to>
      <xdr:col>2</xdr:col>
      <xdr:colOff>406400</xdr:colOff>
      <xdr:row>18</xdr:row>
      <xdr:rowOff>203200</xdr:rowOff>
    </xdr:to>
    <xdr:sp macro="" textlink="">
      <xdr:nvSpPr>
        <xdr:cNvPr id="1034" name="OptionButton1"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215900</xdr:colOff>
      <xdr:row>19</xdr:row>
      <xdr:rowOff>63500</xdr:rowOff>
    </xdr:from>
    <xdr:to>
      <xdr:col>2</xdr:col>
      <xdr:colOff>406400</xdr:colOff>
      <xdr:row>19</xdr:row>
      <xdr:rowOff>215900</xdr:rowOff>
    </xdr:to>
    <xdr:sp macro="" textlink="">
      <xdr:nvSpPr>
        <xdr:cNvPr id="1035" name="OptionButton2"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406400</xdr:colOff>
      <xdr:row>15</xdr:row>
      <xdr:rowOff>63500</xdr:rowOff>
    </xdr:from>
    <xdr:to>
      <xdr:col>9</xdr:col>
      <xdr:colOff>152400</xdr:colOff>
      <xdr:row>15</xdr:row>
      <xdr:rowOff>215900</xdr:rowOff>
    </xdr:to>
    <xdr:sp macro="" textlink="">
      <xdr:nvSpPr>
        <xdr:cNvPr id="1039" name="OptionButton3"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635000</xdr:colOff>
      <xdr:row>15</xdr:row>
      <xdr:rowOff>63500</xdr:rowOff>
    </xdr:from>
    <xdr:to>
      <xdr:col>11</xdr:col>
      <xdr:colOff>825500</xdr:colOff>
      <xdr:row>15</xdr:row>
      <xdr:rowOff>215900</xdr:rowOff>
    </xdr:to>
    <xdr:sp macro="" textlink="">
      <xdr:nvSpPr>
        <xdr:cNvPr id="1040" name="OptionButton4"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11906</xdr:colOff>
          <xdr:row>18</xdr:row>
          <xdr:rowOff>11906</xdr:rowOff>
        </xdr:from>
        <xdr:to>
          <xdr:col>4</xdr:col>
          <xdr:colOff>-1</xdr:colOff>
          <xdr:row>20</xdr:row>
          <xdr:rowOff>0</xdr:rowOff>
        </xdr:to>
        <xdr:grpSp>
          <xdr:nvGrpSpPr>
            <xdr:cNvPr id="11" name="群組 10">
              <a:extLst>
                <a:ext uri="{FF2B5EF4-FFF2-40B4-BE49-F238E27FC236}">
                  <a16:creationId xmlns:a16="http://schemas.microsoft.com/office/drawing/2014/main" id="{00000000-0008-0000-0100-00000B000000}"/>
                </a:ext>
              </a:extLst>
            </xdr:cNvPr>
            <xdr:cNvGrpSpPr/>
          </xdr:nvGrpSpPr>
          <xdr:grpSpPr>
            <a:xfrm>
              <a:off x="11906" y="3988594"/>
              <a:ext cx="2345531" cy="488156"/>
              <a:chOff x="12335255" y="2155038"/>
              <a:chExt cx="600077" cy="511969"/>
            </a:xfrm>
            <a:noFill/>
          </xdr:grpSpPr>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12749140" y="2193428"/>
                <a:ext cx="85797" cy="179189"/>
              </a:xfrm>
              <a:prstGeom prst="rect">
                <a:avLst/>
              </a:prstGeom>
              <a:noFill/>
              <a:ln>
                <a:noFill/>
              </a:ln>
              <a:extLst>
                <a:ext uri="{909E8E84-426E-40DD-AFC4-6F175D3DCCD1}">
                  <a14:hiddenFill>
                    <a:solidFill>
                      <a:srgbClr val="FFFFFF"/>
                    </a:solidFill>
                  </a14:hiddenFill>
                </a:ext>
                <a:ext uri="{91240B29-F687-4F45-9708-019B960494DF}">
                  <a14:hiddenLine w="9525" cap="rnd">
                    <a:solidFill>
                      <a:srgbClr val="000000"/>
                    </a:solidFill>
                    <a:prstDash val="sysDot"/>
                    <a:miter lim="800000"/>
                    <a:headEnd/>
                    <a:tailEnd/>
                  </a14:hiddenLine>
                </a:ext>
              </a:extLst>
            </xdr:spPr>
          </xdr:sp>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12749140" y="2462211"/>
                <a:ext cx="85290" cy="16639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12335255" y="2155038"/>
                <a:ext cx="600077" cy="51196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2000250</xdr:colOff>
          <xdr:row>14</xdr:row>
          <xdr:rowOff>226218</xdr:rowOff>
        </xdr:from>
        <xdr:to>
          <xdr:col>13</xdr:col>
          <xdr:colOff>0</xdr:colOff>
          <xdr:row>15</xdr:row>
          <xdr:rowOff>238125</xdr:rowOff>
        </xdr:to>
        <xdr:grpSp>
          <xdr:nvGrpSpPr>
            <xdr:cNvPr id="12" name="群組 11">
              <a:extLst>
                <a:ext uri="{FF2B5EF4-FFF2-40B4-BE49-F238E27FC236}">
                  <a16:creationId xmlns:a16="http://schemas.microsoft.com/office/drawing/2014/main" id="{00000000-0008-0000-0100-00000C000000}"/>
                </a:ext>
              </a:extLst>
            </xdr:cNvPr>
            <xdr:cNvGrpSpPr/>
          </xdr:nvGrpSpPr>
          <xdr:grpSpPr>
            <a:xfrm>
              <a:off x="5584031" y="3202781"/>
              <a:ext cx="5393532" cy="261938"/>
              <a:chOff x="6619869" y="2609825"/>
              <a:chExt cx="4274343" cy="316705"/>
            </a:xfrm>
            <a:noFill/>
          </xdr:grpSpPr>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6619869" y="2609825"/>
                <a:ext cx="4274343" cy="316705"/>
              </a:xfrm>
              <a:prstGeom prst="rect">
                <a:avLst/>
              </a:prstGeom>
              <a:noFill/>
              <a:ln w="9525">
                <a:miter lim="800000"/>
                <a:headEnd/>
                <a:tailEnd/>
              </a:ln>
              <a:extLst>
                <a:ext uri="{909E8E84-426E-40DD-AFC4-6F175D3DCCD1}">
                  <a14:hiddenFill>
                    <a:noFill/>
                  </a14:hiddenFill>
                </a:ext>
              </a:extLst>
            </xdr:spPr>
          </xdr:sp>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7577613" y="2681509"/>
                <a:ext cx="327408" cy="21328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9836097" y="2676415"/>
                <a:ext cx="326735" cy="21431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2</xdr:col>
      <xdr:colOff>476250</xdr:colOff>
      <xdr:row>1</xdr:row>
      <xdr:rowOff>214311</xdr:rowOff>
    </xdr:from>
    <xdr:to>
      <xdr:col>12</xdr:col>
      <xdr:colOff>321474</xdr:colOff>
      <xdr:row>10</xdr:row>
      <xdr:rowOff>71436</xdr:rowOff>
    </xdr:to>
    <xdr:grpSp>
      <xdr:nvGrpSpPr>
        <xdr:cNvPr id="15" name="Group 14">
          <a:extLst>
            <a:ext uri="{FF2B5EF4-FFF2-40B4-BE49-F238E27FC236}">
              <a16:creationId xmlns:a16="http://schemas.microsoft.com/office/drawing/2014/main" id="{00000000-0008-0000-0100-00000F000000}"/>
            </a:ext>
          </a:extLst>
        </xdr:cNvPr>
        <xdr:cNvGrpSpPr/>
      </xdr:nvGrpSpPr>
      <xdr:grpSpPr>
        <a:xfrm>
          <a:off x="1785938" y="421480"/>
          <a:ext cx="8393911" cy="1531144"/>
          <a:chOff x="837050" y="471137"/>
          <a:chExt cx="5002645" cy="850348"/>
        </a:xfrm>
      </xdr:grpSpPr>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837050" y="471137"/>
            <a:ext cx="1696084" cy="83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b="1">
                <a:latin typeface="Noto Sans" panose="020B0502040504020204" pitchFamily="34"/>
                <a:ea typeface="Noto Sans" panose="020B0502040504020204" pitchFamily="34"/>
                <a:cs typeface="Noto Sans" panose="020B0502040504020204" pitchFamily="34"/>
              </a:rPr>
              <a:t>KUALA</a:t>
            </a:r>
            <a:r>
              <a:rPr lang="en-MY" sz="900" b="1" baseline="0">
                <a:latin typeface="Noto Sans" panose="020B0502040504020204" pitchFamily="34"/>
                <a:ea typeface="Noto Sans" panose="020B0502040504020204" pitchFamily="34"/>
                <a:cs typeface="Noto Sans" panose="020B0502040504020204" pitchFamily="34"/>
              </a:rPr>
              <a:t> LUMPUR</a:t>
            </a:r>
          </a:p>
          <a:p>
            <a:r>
              <a:rPr lang="en-MY" sz="900" baseline="0">
                <a:latin typeface="Noto Sans" panose="020B0502040504020204" pitchFamily="34"/>
                <a:ea typeface="Noto Sans" panose="020B0502040504020204" pitchFamily="34"/>
                <a:cs typeface="Noto Sans" panose="020B0502040504020204" pitchFamily="34"/>
              </a:rPr>
              <a:t>UBN BANKING HALL, </a:t>
            </a:r>
          </a:p>
          <a:p>
            <a:r>
              <a:rPr lang="en-MY" sz="900" baseline="0">
                <a:latin typeface="Noto Sans" panose="020B0502040504020204" pitchFamily="34"/>
                <a:ea typeface="Noto Sans" panose="020B0502040504020204" pitchFamily="34"/>
                <a:cs typeface="Noto Sans" panose="020B0502040504020204" pitchFamily="34"/>
              </a:rPr>
              <a:t>No 1, Lorong P.Ramlee, 50250, Kuala Lumpur</a:t>
            </a:r>
          </a:p>
          <a:p>
            <a:r>
              <a:rPr lang="en-MY" sz="900" b="1">
                <a:latin typeface="Noto Sans" panose="020B0502040504020204" pitchFamily="34"/>
                <a:ea typeface="Noto Sans" panose="020B0502040504020204" pitchFamily="34"/>
                <a:cs typeface="Noto Sans" panose="020B0502040504020204" pitchFamily="34"/>
              </a:rPr>
              <a:t>T</a:t>
            </a:r>
            <a:r>
              <a:rPr lang="en-MY" sz="900">
                <a:latin typeface="Noto Sans" panose="020B0502040504020204" pitchFamily="34"/>
                <a:ea typeface="Noto Sans" panose="020B0502040504020204" pitchFamily="34"/>
                <a:cs typeface="Noto Sans" panose="020B0502040504020204" pitchFamily="34"/>
              </a:rPr>
              <a:t>: (60) 3-2031-1177   </a:t>
            </a:r>
            <a:r>
              <a:rPr lang="en-MY" sz="900" b="1">
                <a:latin typeface="Noto Sans" panose="020B0502040504020204" pitchFamily="34"/>
                <a:ea typeface="Noto Sans" panose="020B0502040504020204" pitchFamily="34"/>
                <a:cs typeface="Noto Sans" panose="020B0502040504020204" pitchFamily="34"/>
              </a:rPr>
              <a:t>F</a:t>
            </a:r>
            <a:r>
              <a:rPr lang="en-MY" sz="900">
                <a:latin typeface="Noto Sans" panose="020B0502040504020204" pitchFamily="34"/>
                <a:ea typeface="Noto Sans" panose="020B0502040504020204" pitchFamily="34"/>
                <a:cs typeface="Noto Sans" panose="020B0502040504020204" pitchFamily="34"/>
              </a:rPr>
              <a:t>: (60) 3-2031-1155   </a:t>
            </a:r>
          </a:p>
          <a:p>
            <a:r>
              <a:rPr lang="en-MY" sz="900" b="1">
                <a:latin typeface="Noto Sans" panose="020B0502040504020204" pitchFamily="34"/>
                <a:ea typeface="Noto Sans" panose="020B0502040504020204" pitchFamily="34"/>
                <a:cs typeface="Noto Sans" panose="020B0502040504020204" pitchFamily="34"/>
              </a:rPr>
              <a:t>E</a:t>
            </a:r>
            <a:r>
              <a:rPr lang="en-MY" sz="900">
                <a:latin typeface="Noto Sans" panose="020B0502040504020204" pitchFamily="34"/>
                <a:ea typeface="Noto Sans" panose="020B0502040504020204" pitchFamily="34"/>
                <a:cs typeface="Noto Sans" panose="020B0502040504020204" pitchFamily="34"/>
              </a:rPr>
              <a:t>: customer@nefful.com.my </a:t>
            </a:r>
          </a:p>
          <a:p>
            <a:r>
              <a:rPr lang="en-MY" sz="900" b="1">
                <a:latin typeface="Noto Sans" panose="020B0502040504020204" pitchFamily="34"/>
                <a:ea typeface="Noto Sans" panose="020B0502040504020204" pitchFamily="34"/>
                <a:cs typeface="Noto Sans" panose="020B0502040504020204" pitchFamily="34"/>
              </a:rPr>
              <a:t>W</a:t>
            </a:r>
            <a:r>
              <a:rPr lang="en-MY" sz="900">
                <a:latin typeface="Noto Sans" panose="020B0502040504020204" pitchFamily="34"/>
                <a:ea typeface="Noto Sans" panose="020B0502040504020204" pitchFamily="34"/>
                <a:cs typeface="Noto Sans" panose="020B0502040504020204" pitchFamily="34"/>
              </a:rPr>
              <a:t>: www.nefful.com.my   </a:t>
            </a:r>
          </a:p>
        </xdr:txBody>
      </xdr:sp>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2583655" y="473068"/>
            <a:ext cx="1795422" cy="848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b="1" baseline="0">
                <a:latin typeface="Noto Sans" panose="020B0502040504020204" pitchFamily="34"/>
                <a:ea typeface="Noto Sans" panose="020B0502040504020204" pitchFamily="34"/>
                <a:cs typeface="Noto Sans" panose="020B0502040504020204" pitchFamily="34"/>
              </a:rPr>
              <a:t>SARAWAK</a:t>
            </a:r>
          </a:p>
          <a:p>
            <a:r>
              <a:rPr lang="en-MY" sz="900" baseline="0">
                <a:latin typeface="Noto Sans" panose="020B0502040504020204" pitchFamily="34"/>
                <a:ea typeface="Noto Sans" panose="020B0502040504020204" pitchFamily="34"/>
                <a:cs typeface="Noto Sans" panose="020B0502040504020204" pitchFamily="34"/>
              </a:rPr>
              <a:t>G &amp; 1st, Sublot 22, Lot 12248, </a:t>
            </a:r>
          </a:p>
          <a:p>
            <a:r>
              <a:rPr lang="en-MY" sz="900" baseline="0">
                <a:latin typeface="Noto Sans" panose="020B0502040504020204" pitchFamily="34"/>
                <a:ea typeface="Noto Sans" panose="020B0502040504020204" pitchFamily="34"/>
                <a:cs typeface="Noto Sans" panose="020B0502040504020204" pitchFamily="34"/>
              </a:rPr>
              <a:t>Trinity Hub, Jalan Datuk Tawi Sli, </a:t>
            </a:r>
          </a:p>
          <a:p>
            <a:r>
              <a:rPr lang="en-MY" sz="900" baseline="0">
                <a:latin typeface="Noto Sans" panose="020B0502040504020204" pitchFamily="34"/>
                <a:ea typeface="Noto Sans" panose="020B0502040504020204" pitchFamily="34"/>
                <a:cs typeface="Noto Sans" panose="020B0502040504020204" pitchFamily="34"/>
              </a:rPr>
              <a:t>93250, Kuching, Sarawak</a:t>
            </a:r>
          </a:p>
          <a:p>
            <a:r>
              <a:rPr lang="en-MY" sz="900" b="1">
                <a:latin typeface="Noto Sans" panose="020B0502040504020204" pitchFamily="34"/>
                <a:ea typeface="Noto Sans" panose="020B0502040504020204" pitchFamily="34"/>
                <a:cs typeface="Noto Sans" panose="020B0502040504020204" pitchFamily="34"/>
              </a:rPr>
              <a:t>T</a:t>
            </a:r>
            <a:r>
              <a:rPr lang="en-MY" sz="900">
                <a:latin typeface="Noto Sans" panose="020B0502040504020204" pitchFamily="34"/>
                <a:ea typeface="Noto Sans" panose="020B0502040504020204" pitchFamily="34"/>
                <a:cs typeface="Noto Sans" panose="020B0502040504020204" pitchFamily="34"/>
              </a:rPr>
              <a:t>: (60) 82-545-588   </a:t>
            </a:r>
            <a:r>
              <a:rPr lang="en-MY" sz="900" b="1">
                <a:latin typeface="Noto Sans" panose="020B0502040504020204" pitchFamily="34"/>
                <a:ea typeface="Noto Sans" panose="020B0502040504020204" pitchFamily="34"/>
                <a:cs typeface="Noto Sans" panose="020B0502040504020204" pitchFamily="34"/>
              </a:rPr>
              <a:t>F</a:t>
            </a:r>
            <a:r>
              <a:rPr lang="en-MY" sz="900">
                <a:latin typeface="Noto Sans" panose="020B0502040504020204" pitchFamily="34"/>
                <a:ea typeface="Noto Sans" panose="020B0502040504020204" pitchFamily="34"/>
                <a:cs typeface="Noto Sans" panose="020B0502040504020204" pitchFamily="34"/>
              </a:rPr>
              <a:t>: (60) 82-545-599   </a:t>
            </a:r>
          </a:p>
          <a:p>
            <a:r>
              <a:rPr lang="en-MY" sz="900" b="1">
                <a:latin typeface="Noto Sans" panose="020B0502040504020204" pitchFamily="34"/>
                <a:ea typeface="Noto Sans" panose="020B0502040504020204" pitchFamily="34"/>
                <a:cs typeface="Noto Sans" panose="020B0502040504020204" pitchFamily="34"/>
              </a:rPr>
              <a:t>E</a:t>
            </a:r>
            <a:r>
              <a:rPr lang="en-MY" sz="900">
                <a:latin typeface="Noto Sans" panose="020B0502040504020204" pitchFamily="34"/>
                <a:ea typeface="Noto Sans" panose="020B0502040504020204" pitchFamily="34"/>
                <a:cs typeface="Noto Sans" panose="020B0502040504020204" pitchFamily="34"/>
              </a:rPr>
              <a:t>: kuc_customer@nefful.com.my</a:t>
            </a:r>
          </a:p>
        </xdr:txBody>
      </xdr:sp>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4122892" y="473343"/>
            <a:ext cx="1716803" cy="809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b="1" baseline="0">
                <a:latin typeface="Noto Sans" panose="020B0502040504020204" pitchFamily="34"/>
                <a:ea typeface="Noto Sans" panose="020B0502040504020204" pitchFamily="34"/>
                <a:cs typeface="Noto Sans" panose="020B0502040504020204" pitchFamily="34"/>
              </a:rPr>
              <a:t>PENANG</a:t>
            </a:r>
          </a:p>
          <a:p>
            <a:r>
              <a:rPr lang="en-MY" sz="900" baseline="0">
                <a:latin typeface="Noto Sans" panose="020B0502040504020204" pitchFamily="34"/>
                <a:ea typeface="Noto Sans" panose="020B0502040504020204" pitchFamily="34"/>
                <a:cs typeface="Noto Sans" panose="020B0502040504020204" pitchFamily="34"/>
              </a:rPr>
              <a:t>G-13-1 &amp; G-13-2, Lorong Bayan Indah 1,</a:t>
            </a:r>
          </a:p>
          <a:p>
            <a:r>
              <a:rPr lang="en-MY" sz="900" baseline="0">
                <a:latin typeface="Noto Sans" panose="020B0502040504020204" pitchFamily="34"/>
                <a:ea typeface="Noto Sans" panose="020B0502040504020204" pitchFamily="34"/>
                <a:cs typeface="Noto Sans" panose="020B0502040504020204" pitchFamily="34"/>
              </a:rPr>
              <a:t>Bay Avenue, 11900, Penang</a:t>
            </a:r>
          </a:p>
          <a:p>
            <a:r>
              <a:rPr lang="en-MY" sz="900" b="1">
                <a:latin typeface="Noto Sans" panose="020B0502040504020204" pitchFamily="34"/>
                <a:ea typeface="Noto Sans" panose="020B0502040504020204" pitchFamily="34"/>
                <a:cs typeface="Noto Sans" panose="020B0502040504020204" pitchFamily="34"/>
              </a:rPr>
              <a:t>T</a:t>
            </a:r>
            <a:r>
              <a:rPr lang="en-MY" sz="900">
                <a:latin typeface="Noto Sans" panose="020B0502040504020204" pitchFamily="34"/>
                <a:ea typeface="Noto Sans" panose="020B0502040504020204" pitchFamily="34"/>
                <a:cs typeface="Noto Sans" panose="020B0502040504020204" pitchFamily="34"/>
              </a:rPr>
              <a:t>: (60) 4-6384-188   </a:t>
            </a:r>
            <a:r>
              <a:rPr lang="en-MY" sz="900" b="1">
                <a:latin typeface="Noto Sans" panose="020B0502040504020204" pitchFamily="34"/>
                <a:ea typeface="Noto Sans" panose="020B0502040504020204" pitchFamily="34"/>
                <a:cs typeface="Noto Sans" panose="020B0502040504020204" pitchFamily="34"/>
              </a:rPr>
              <a:t>F</a:t>
            </a:r>
            <a:r>
              <a:rPr lang="en-MY" sz="900">
                <a:latin typeface="Noto Sans" panose="020B0502040504020204" pitchFamily="34"/>
                <a:ea typeface="Noto Sans" panose="020B0502040504020204" pitchFamily="34"/>
                <a:cs typeface="Noto Sans" panose="020B0502040504020204" pitchFamily="34"/>
              </a:rPr>
              <a:t>: (60) 4-6384-129   </a:t>
            </a:r>
          </a:p>
          <a:p>
            <a:r>
              <a:rPr lang="en-MY" sz="900" b="1">
                <a:latin typeface="Noto Sans" panose="020B0502040504020204" pitchFamily="34"/>
                <a:ea typeface="Noto Sans" panose="020B0502040504020204" pitchFamily="34"/>
                <a:cs typeface="Noto Sans" panose="020B0502040504020204" pitchFamily="34"/>
              </a:rPr>
              <a:t>E</a:t>
            </a:r>
            <a:r>
              <a:rPr lang="en-MY" sz="900">
                <a:latin typeface="Noto Sans" panose="020B0502040504020204" pitchFamily="34"/>
                <a:ea typeface="Noto Sans" panose="020B0502040504020204" pitchFamily="34"/>
                <a:cs typeface="Noto Sans" panose="020B0502040504020204" pitchFamily="34"/>
              </a:rPr>
              <a:t>: pen_customer@nefful.com.my</a:t>
            </a:r>
          </a:p>
        </xdr:txBody>
      </xdr:sp>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工作表"/>
  <dimension ref="A1:Z471"/>
  <sheetViews>
    <sheetView zoomScale="115" zoomScaleNormal="115" workbookViewId="0">
      <pane ySplit="1" topLeftCell="A2" activePane="bottomLeft" state="frozen"/>
      <selection pane="bottomLeft"/>
    </sheetView>
  </sheetViews>
  <sheetFormatPr defaultColWidth="9.140625" defaultRowHeight="12.75"/>
  <cols>
    <col min="1" max="1" width="16.7109375" style="84" bestFit="1" customWidth="1"/>
    <col min="2" max="2" width="12.85546875" style="84" bestFit="1" customWidth="1"/>
    <col min="3" max="3" width="30.140625" style="84" bestFit="1" customWidth="1"/>
    <col min="4" max="4" width="9.140625" style="84"/>
    <col min="5" max="5" width="20" style="84" bestFit="1" customWidth="1"/>
    <col min="6" max="6" width="56.7109375" style="84" bestFit="1" customWidth="1"/>
    <col min="7" max="7" width="10.140625" style="85" bestFit="1" customWidth="1"/>
    <col min="8" max="8" width="9.140625" style="86"/>
    <col min="9" max="26" width="9.140625" style="67"/>
    <col min="27" max="16384" width="9.140625" style="68"/>
  </cols>
  <sheetData>
    <row r="1" spans="1:26">
      <c r="A1" s="64" t="s">
        <v>1060</v>
      </c>
      <c r="B1" s="64" t="s">
        <v>1061</v>
      </c>
      <c r="C1" s="64" t="s">
        <v>1062</v>
      </c>
      <c r="D1" s="64" t="s">
        <v>1063</v>
      </c>
      <c r="E1" s="64" t="s">
        <v>114</v>
      </c>
      <c r="F1" s="64" t="s">
        <v>1064</v>
      </c>
      <c r="G1" s="65" t="s">
        <v>1065</v>
      </c>
      <c r="H1" s="66" t="s">
        <v>115</v>
      </c>
    </row>
    <row r="2" spans="1:26" s="74" customFormat="1" ht="12.95" customHeight="1">
      <c r="A2" s="69" t="s">
        <v>219</v>
      </c>
      <c r="B2" s="70" t="s">
        <v>26</v>
      </c>
      <c r="C2" s="70"/>
      <c r="D2" s="70"/>
      <c r="E2" s="70" t="str">
        <f t="shared" ref="E2:E12" si="0">+B2&amp;C2&amp;D2</f>
        <v>AS001</v>
      </c>
      <c r="F2" s="70" t="s">
        <v>363</v>
      </c>
      <c r="G2" s="71">
        <v>150</v>
      </c>
      <c r="H2" s="72">
        <v>167</v>
      </c>
      <c r="I2" s="73"/>
      <c r="J2" s="73"/>
      <c r="K2" s="73"/>
      <c r="L2" s="73"/>
      <c r="M2" s="73"/>
      <c r="N2" s="73"/>
      <c r="O2" s="73"/>
      <c r="P2" s="73"/>
      <c r="Q2" s="73"/>
      <c r="R2" s="73"/>
      <c r="S2" s="73"/>
      <c r="T2" s="73"/>
      <c r="U2" s="73"/>
      <c r="V2" s="73"/>
      <c r="W2" s="73"/>
      <c r="X2" s="73"/>
      <c r="Y2" s="73"/>
      <c r="Z2" s="73"/>
    </row>
    <row r="3" spans="1:26" s="74" customFormat="1" ht="12.95" customHeight="1">
      <c r="A3" s="69" t="s">
        <v>196</v>
      </c>
      <c r="B3" s="70" t="s">
        <v>27</v>
      </c>
      <c r="C3" s="70"/>
      <c r="D3" s="70"/>
      <c r="E3" s="70" t="str">
        <f t="shared" si="0"/>
        <v>AS002</v>
      </c>
      <c r="F3" s="70" t="s">
        <v>341</v>
      </c>
      <c r="G3" s="71">
        <v>290</v>
      </c>
      <c r="H3" s="72">
        <v>322</v>
      </c>
      <c r="I3" s="73"/>
      <c r="J3" s="73"/>
      <c r="K3" s="73"/>
      <c r="L3" s="73"/>
      <c r="M3" s="73"/>
      <c r="N3" s="73"/>
      <c r="O3" s="73"/>
      <c r="P3" s="73"/>
      <c r="Q3" s="73"/>
      <c r="R3" s="73"/>
      <c r="S3" s="73"/>
      <c r="T3" s="73"/>
      <c r="U3" s="73"/>
      <c r="V3" s="73"/>
      <c r="W3" s="73"/>
      <c r="X3" s="73"/>
      <c r="Y3" s="73"/>
      <c r="Z3" s="73"/>
    </row>
    <row r="4" spans="1:26" s="74" customFormat="1" ht="12.95" customHeight="1">
      <c r="A4" s="69" t="s">
        <v>181</v>
      </c>
      <c r="B4" s="70" t="s">
        <v>25</v>
      </c>
      <c r="C4" s="70" t="s">
        <v>124</v>
      </c>
      <c r="D4" s="70"/>
      <c r="E4" s="70" t="str">
        <f t="shared" si="0"/>
        <v>AS003BLACK</v>
      </c>
      <c r="F4" s="70" t="s">
        <v>330</v>
      </c>
      <c r="G4" s="71">
        <v>535</v>
      </c>
      <c r="H4" s="72">
        <v>594</v>
      </c>
      <c r="I4" s="73"/>
      <c r="J4" s="73"/>
      <c r="K4" s="73"/>
      <c r="L4" s="73"/>
      <c r="M4" s="73"/>
      <c r="N4" s="73"/>
      <c r="O4" s="73"/>
      <c r="P4" s="73"/>
      <c r="Q4" s="73"/>
      <c r="R4" s="73"/>
      <c r="S4" s="73"/>
      <c r="T4" s="73"/>
      <c r="U4" s="73"/>
      <c r="V4" s="73"/>
      <c r="W4" s="73"/>
      <c r="X4" s="73"/>
      <c r="Y4" s="73"/>
      <c r="Z4" s="73"/>
    </row>
    <row r="5" spans="1:26" s="74" customFormat="1" ht="12.95" customHeight="1">
      <c r="A5" s="69" t="s">
        <v>211</v>
      </c>
      <c r="B5" s="70" t="s">
        <v>28</v>
      </c>
      <c r="C5" s="70" t="s">
        <v>176</v>
      </c>
      <c r="D5" s="70"/>
      <c r="E5" s="70" t="str">
        <f t="shared" si="0"/>
        <v>AS010WINE</v>
      </c>
      <c r="F5" s="70" t="s">
        <v>357</v>
      </c>
      <c r="G5" s="71">
        <v>190</v>
      </c>
      <c r="H5" s="72">
        <v>211</v>
      </c>
      <c r="I5" s="73"/>
      <c r="J5" s="73"/>
      <c r="K5" s="73"/>
      <c r="L5" s="73"/>
      <c r="M5" s="73"/>
      <c r="N5" s="73"/>
      <c r="O5" s="73"/>
      <c r="P5" s="73"/>
      <c r="Q5" s="73"/>
      <c r="R5" s="73"/>
      <c r="S5" s="73"/>
      <c r="T5" s="73"/>
      <c r="U5" s="73"/>
      <c r="V5" s="73"/>
      <c r="W5" s="73"/>
      <c r="X5" s="73"/>
      <c r="Y5" s="73"/>
      <c r="Z5" s="73"/>
    </row>
    <row r="6" spans="1:26" s="74" customFormat="1" ht="12.95" customHeight="1">
      <c r="A6" s="69" t="s">
        <v>212</v>
      </c>
      <c r="B6" s="70" t="s">
        <v>28</v>
      </c>
      <c r="C6" s="70" t="s">
        <v>124</v>
      </c>
      <c r="D6" s="70"/>
      <c r="E6" s="70" t="str">
        <f t="shared" si="0"/>
        <v>AS010BLACK</v>
      </c>
      <c r="F6" s="70" t="s">
        <v>358</v>
      </c>
      <c r="G6" s="71">
        <v>190</v>
      </c>
      <c r="H6" s="72">
        <v>211</v>
      </c>
      <c r="I6" s="73"/>
      <c r="J6" s="73"/>
      <c r="K6" s="73"/>
      <c r="L6" s="73"/>
      <c r="M6" s="73"/>
      <c r="N6" s="73"/>
      <c r="O6" s="73"/>
      <c r="P6" s="73"/>
      <c r="Q6" s="73"/>
      <c r="R6" s="73"/>
      <c r="S6" s="73"/>
      <c r="T6" s="73"/>
      <c r="U6" s="73"/>
      <c r="V6" s="73"/>
      <c r="W6" s="73"/>
      <c r="X6" s="73"/>
      <c r="Y6" s="73"/>
      <c r="Z6" s="73"/>
    </row>
    <row r="7" spans="1:26" s="74" customFormat="1" ht="12.95" customHeight="1">
      <c r="A7" s="69" t="s">
        <v>673</v>
      </c>
      <c r="B7" s="70" t="s">
        <v>671</v>
      </c>
      <c r="C7" s="70" t="s">
        <v>979</v>
      </c>
      <c r="D7" s="70" t="s">
        <v>140</v>
      </c>
      <c r="E7" s="70" t="str">
        <f t="shared" ref="E7:E9" si="1">+B7&amp;C7&amp;D7</f>
        <v>AS052DARK BLUEM</v>
      </c>
      <c r="F7" s="70" t="s">
        <v>978</v>
      </c>
      <c r="G7" s="71">
        <v>200</v>
      </c>
      <c r="H7" s="72">
        <v>222</v>
      </c>
      <c r="I7" s="73"/>
      <c r="J7" s="73"/>
      <c r="K7" s="73"/>
      <c r="L7" s="73"/>
      <c r="M7" s="73"/>
      <c r="N7" s="73"/>
      <c r="O7" s="73"/>
      <c r="P7" s="73"/>
      <c r="Q7" s="73"/>
      <c r="R7" s="73"/>
      <c r="S7" s="73"/>
      <c r="T7" s="73"/>
      <c r="U7" s="73"/>
      <c r="V7" s="73"/>
      <c r="W7" s="73"/>
      <c r="X7" s="73"/>
      <c r="Y7" s="73"/>
      <c r="Z7" s="73"/>
    </row>
    <row r="8" spans="1:26" s="74" customFormat="1" ht="12.95" customHeight="1">
      <c r="A8" s="69" t="s">
        <v>674</v>
      </c>
      <c r="B8" s="70" t="s">
        <v>671</v>
      </c>
      <c r="C8" s="70" t="s">
        <v>160</v>
      </c>
      <c r="D8" s="70" t="s">
        <v>140</v>
      </c>
      <c r="E8" s="70" t="str">
        <f t="shared" si="1"/>
        <v>AS052YELLOWM</v>
      </c>
      <c r="F8" s="70" t="s">
        <v>675</v>
      </c>
      <c r="G8" s="71">
        <v>200</v>
      </c>
      <c r="H8" s="72">
        <v>222</v>
      </c>
      <c r="I8" s="73"/>
      <c r="J8" s="73"/>
      <c r="K8" s="73"/>
      <c r="L8" s="73"/>
      <c r="M8" s="73"/>
      <c r="N8" s="73"/>
      <c r="O8" s="73"/>
      <c r="P8" s="73"/>
      <c r="Q8" s="73"/>
      <c r="R8" s="73"/>
      <c r="S8" s="73"/>
      <c r="T8" s="73"/>
      <c r="U8" s="73"/>
      <c r="V8" s="73"/>
      <c r="W8" s="73"/>
      <c r="X8" s="73"/>
      <c r="Y8" s="73"/>
      <c r="Z8" s="73"/>
    </row>
    <row r="9" spans="1:26" s="74" customFormat="1" ht="12.95" customHeight="1">
      <c r="A9" s="69" t="s">
        <v>672</v>
      </c>
      <c r="B9" s="70" t="s">
        <v>671</v>
      </c>
      <c r="C9" s="70" t="s">
        <v>124</v>
      </c>
      <c r="D9" s="70" t="s">
        <v>140</v>
      </c>
      <c r="E9" s="70" t="str">
        <f t="shared" si="1"/>
        <v>AS052BLACKM</v>
      </c>
      <c r="F9" s="70" t="s">
        <v>354</v>
      </c>
      <c r="G9" s="71">
        <v>200</v>
      </c>
      <c r="H9" s="72">
        <v>222</v>
      </c>
      <c r="I9" s="73"/>
      <c r="J9" s="73"/>
      <c r="K9" s="73"/>
      <c r="L9" s="73"/>
      <c r="M9" s="73"/>
      <c r="N9" s="73"/>
      <c r="O9" s="73"/>
      <c r="P9" s="73"/>
      <c r="Q9" s="73"/>
      <c r="R9" s="73"/>
      <c r="S9" s="73"/>
      <c r="T9" s="73"/>
      <c r="U9" s="73"/>
      <c r="V9" s="73"/>
      <c r="W9" s="73"/>
      <c r="X9" s="73"/>
      <c r="Y9" s="73"/>
      <c r="Z9" s="73"/>
    </row>
    <row r="10" spans="1:26" s="74" customFormat="1" ht="12.95" customHeight="1">
      <c r="A10" s="69" t="s">
        <v>1110</v>
      </c>
      <c r="B10" s="70" t="s">
        <v>671</v>
      </c>
      <c r="C10" s="70" t="s">
        <v>1112</v>
      </c>
      <c r="D10" s="70" t="s">
        <v>140</v>
      </c>
      <c r="E10" s="70" t="str">
        <f t="shared" ref="E10:E11" si="2">+B10&amp;C10&amp;D10</f>
        <v>AS052OLIVE DRABM</v>
      </c>
      <c r="F10" s="70" t="s">
        <v>1113</v>
      </c>
      <c r="G10" s="71">
        <v>200</v>
      </c>
      <c r="H10" s="72">
        <v>222</v>
      </c>
      <c r="I10" s="73"/>
      <c r="J10" s="73"/>
      <c r="K10" s="73"/>
      <c r="L10" s="73"/>
      <c r="M10" s="73"/>
      <c r="N10" s="73"/>
      <c r="O10" s="73"/>
      <c r="P10" s="73"/>
      <c r="Q10" s="73"/>
      <c r="R10" s="73"/>
      <c r="S10" s="73"/>
      <c r="T10" s="73"/>
      <c r="U10" s="73"/>
      <c r="V10" s="73"/>
      <c r="W10" s="73"/>
      <c r="X10" s="73"/>
      <c r="Y10" s="73"/>
      <c r="Z10" s="73"/>
    </row>
    <row r="11" spans="1:26" s="74" customFormat="1" ht="12.95" customHeight="1">
      <c r="A11" s="69" t="s">
        <v>1111</v>
      </c>
      <c r="B11" s="70" t="s">
        <v>671</v>
      </c>
      <c r="C11" s="70" t="s">
        <v>143</v>
      </c>
      <c r="D11" s="70" t="s">
        <v>140</v>
      </c>
      <c r="E11" s="70" t="str">
        <f t="shared" si="2"/>
        <v>AS052REDM</v>
      </c>
      <c r="F11" s="70" t="s">
        <v>1114</v>
      </c>
      <c r="G11" s="71">
        <v>200</v>
      </c>
      <c r="H11" s="72">
        <v>222</v>
      </c>
      <c r="I11" s="73"/>
      <c r="J11" s="73"/>
      <c r="K11" s="73"/>
      <c r="L11" s="73"/>
      <c r="M11" s="73"/>
      <c r="N11" s="73"/>
      <c r="O11" s="73"/>
      <c r="P11" s="73"/>
      <c r="Q11" s="73"/>
      <c r="R11" s="73"/>
      <c r="S11" s="73"/>
      <c r="T11" s="73"/>
      <c r="U11" s="73"/>
      <c r="V11" s="73"/>
      <c r="W11" s="73"/>
      <c r="X11" s="73"/>
      <c r="Y11" s="73"/>
      <c r="Z11" s="73"/>
    </row>
    <row r="12" spans="1:26" s="74" customFormat="1" ht="12.95" customHeight="1">
      <c r="A12" s="69" t="s">
        <v>194</v>
      </c>
      <c r="B12" s="70" t="s">
        <v>29</v>
      </c>
      <c r="C12" s="70" t="s">
        <v>124</v>
      </c>
      <c r="D12" s="70"/>
      <c r="E12" s="70" t="str">
        <f t="shared" si="0"/>
        <v>AS018BLACK</v>
      </c>
      <c r="F12" s="70" t="s">
        <v>340</v>
      </c>
      <c r="G12" s="71">
        <v>290</v>
      </c>
      <c r="H12" s="72">
        <v>322</v>
      </c>
      <c r="I12" s="73"/>
      <c r="J12" s="73"/>
      <c r="K12" s="73"/>
      <c r="L12" s="73"/>
      <c r="M12" s="73"/>
      <c r="N12" s="73"/>
      <c r="O12" s="73"/>
      <c r="P12" s="73"/>
      <c r="Q12" s="73"/>
      <c r="R12" s="73"/>
      <c r="S12" s="73"/>
      <c r="T12" s="73"/>
      <c r="U12" s="73"/>
      <c r="V12" s="73"/>
      <c r="W12" s="73"/>
      <c r="X12" s="73"/>
      <c r="Y12" s="73"/>
      <c r="Z12" s="73"/>
    </row>
    <row r="13" spans="1:26" s="74" customFormat="1" ht="13.15" customHeight="1">
      <c r="A13" s="69" t="s">
        <v>170</v>
      </c>
      <c r="B13" s="70" t="s">
        <v>30</v>
      </c>
      <c r="C13" s="70" t="s">
        <v>123</v>
      </c>
      <c r="D13" s="70"/>
      <c r="E13" s="70" t="str">
        <f t="shared" ref="E13:E76" si="3">+B13&amp;C13&amp;D13</f>
        <v>AS034PINK</v>
      </c>
      <c r="F13" s="70" t="s">
        <v>325</v>
      </c>
      <c r="G13" s="71">
        <v>675</v>
      </c>
      <c r="H13" s="72">
        <v>750</v>
      </c>
      <c r="I13" s="73"/>
      <c r="J13" s="73"/>
      <c r="K13" s="73"/>
      <c r="L13" s="73"/>
      <c r="M13" s="73"/>
      <c r="N13" s="73"/>
      <c r="O13" s="73"/>
      <c r="P13" s="73"/>
      <c r="Q13" s="73"/>
      <c r="R13" s="73"/>
      <c r="S13" s="73"/>
      <c r="T13" s="73"/>
      <c r="U13" s="73"/>
      <c r="V13" s="73"/>
      <c r="W13" s="73"/>
      <c r="X13" s="73"/>
      <c r="Y13" s="73"/>
      <c r="Z13" s="73"/>
    </row>
    <row r="14" spans="1:26" s="74" customFormat="1" ht="13.15" customHeight="1">
      <c r="A14" s="69" t="s">
        <v>171</v>
      </c>
      <c r="B14" s="70" t="s">
        <v>30</v>
      </c>
      <c r="C14" s="70" t="s">
        <v>172</v>
      </c>
      <c r="D14" s="70"/>
      <c r="E14" s="70" t="str">
        <f t="shared" si="3"/>
        <v>AS034OLIVE</v>
      </c>
      <c r="F14" s="70" t="s">
        <v>326</v>
      </c>
      <c r="G14" s="71">
        <v>675</v>
      </c>
      <c r="H14" s="72">
        <v>750</v>
      </c>
      <c r="I14" s="73"/>
      <c r="J14" s="73"/>
      <c r="K14" s="73"/>
      <c r="L14" s="73"/>
      <c r="M14" s="73"/>
      <c r="N14" s="73"/>
      <c r="O14" s="73"/>
      <c r="P14" s="73"/>
      <c r="Q14" s="73"/>
      <c r="R14" s="73"/>
      <c r="S14" s="73"/>
      <c r="T14" s="73"/>
      <c r="U14" s="73"/>
      <c r="V14" s="73"/>
      <c r="W14" s="73"/>
      <c r="X14" s="73"/>
      <c r="Y14" s="73"/>
      <c r="Z14" s="73"/>
    </row>
    <row r="15" spans="1:26" s="74" customFormat="1" ht="13.15" customHeight="1">
      <c r="A15" s="69" t="s">
        <v>972</v>
      </c>
      <c r="B15" s="70" t="s">
        <v>973</v>
      </c>
      <c r="C15" s="70" t="s">
        <v>143</v>
      </c>
      <c r="D15" s="70"/>
      <c r="E15" s="70" t="str">
        <f t="shared" ref="E15:E16" si="4">+B15&amp;C15&amp;D15</f>
        <v>AS038RED</v>
      </c>
      <c r="F15" s="70" t="s">
        <v>974</v>
      </c>
      <c r="G15" s="71">
        <v>420</v>
      </c>
      <c r="H15" s="72">
        <v>467</v>
      </c>
      <c r="I15" s="73"/>
      <c r="J15" s="73"/>
      <c r="K15" s="73"/>
      <c r="L15" s="73"/>
      <c r="M15" s="73"/>
      <c r="N15" s="73"/>
      <c r="O15" s="73"/>
      <c r="P15" s="73"/>
      <c r="Q15" s="73"/>
      <c r="R15" s="73"/>
      <c r="S15" s="73"/>
      <c r="T15" s="73"/>
      <c r="U15" s="73"/>
      <c r="V15" s="73"/>
      <c r="W15" s="73"/>
      <c r="X15" s="73"/>
      <c r="Y15" s="73"/>
      <c r="Z15" s="73"/>
    </row>
    <row r="16" spans="1:26" s="74" customFormat="1" ht="12.95" customHeight="1">
      <c r="A16" s="69" t="s">
        <v>975</v>
      </c>
      <c r="B16" s="70" t="s">
        <v>977</v>
      </c>
      <c r="C16" s="70" t="s">
        <v>150</v>
      </c>
      <c r="D16" s="70"/>
      <c r="E16" s="70" t="str">
        <f t="shared" si="4"/>
        <v>AS044NAVY BLUE</v>
      </c>
      <c r="F16" s="75" t="s">
        <v>976</v>
      </c>
      <c r="G16" s="71">
        <v>900</v>
      </c>
      <c r="H16" s="72">
        <v>1000</v>
      </c>
      <c r="I16" s="73"/>
      <c r="J16" s="73"/>
      <c r="K16" s="73"/>
      <c r="L16" s="73"/>
      <c r="M16" s="73"/>
      <c r="N16" s="73"/>
      <c r="O16" s="73"/>
      <c r="P16" s="73"/>
      <c r="Q16" s="73"/>
      <c r="R16" s="73"/>
      <c r="S16" s="73"/>
      <c r="T16" s="73"/>
      <c r="U16" s="73"/>
      <c r="V16" s="73"/>
      <c r="W16" s="73"/>
      <c r="X16" s="73"/>
      <c r="Y16" s="73"/>
      <c r="Z16" s="73"/>
    </row>
    <row r="17" spans="1:26" s="74" customFormat="1" ht="12.95" customHeight="1">
      <c r="A17" s="69" t="s">
        <v>593</v>
      </c>
      <c r="B17" s="70" t="s">
        <v>594</v>
      </c>
      <c r="C17" s="70" t="s">
        <v>592</v>
      </c>
      <c r="D17" s="70"/>
      <c r="E17" s="70" t="str">
        <f t="shared" ref="E17:E18" si="5">+B17&amp;C17&amp;D17</f>
        <v>AS043WINE RED x BLACK</v>
      </c>
      <c r="F17" s="75" t="s">
        <v>595</v>
      </c>
      <c r="G17" s="71">
        <v>1290</v>
      </c>
      <c r="H17" s="72">
        <v>1433</v>
      </c>
      <c r="I17" s="73"/>
      <c r="J17" s="73"/>
      <c r="K17" s="73"/>
      <c r="L17" s="73"/>
      <c r="M17" s="73"/>
      <c r="N17" s="73"/>
      <c r="O17" s="73"/>
      <c r="P17" s="73"/>
      <c r="Q17" s="73"/>
      <c r="R17" s="73"/>
      <c r="S17" s="73"/>
      <c r="T17" s="73"/>
      <c r="U17" s="73"/>
      <c r="V17" s="73"/>
      <c r="W17" s="73"/>
      <c r="X17" s="73"/>
      <c r="Y17" s="73"/>
      <c r="Z17" s="73"/>
    </row>
    <row r="18" spans="1:26" s="74" customFormat="1" ht="12.95" customHeight="1">
      <c r="A18" s="69" t="s">
        <v>899</v>
      </c>
      <c r="B18" s="70" t="s">
        <v>898</v>
      </c>
      <c r="C18" s="70" t="s">
        <v>179</v>
      </c>
      <c r="D18" s="70"/>
      <c r="E18" s="70" t="str">
        <f t="shared" si="5"/>
        <v>AS048WINE RED</v>
      </c>
      <c r="F18" s="75" t="s">
        <v>900</v>
      </c>
      <c r="G18" s="71">
        <v>1325</v>
      </c>
      <c r="H18" s="72">
        <v>1472</v>
      </c>
      <c r="I18" s="73"/>
      <c r="J18" s="73"/>
      <c r="K18" s="73"/>
      <c r="L18" s="73"/>
      <c r="M18" s="73"/>
      <c r="N18" s="73"/>
      <c r="O18" s="73"/>
      <c r="P18" s="73"/>
      <c r="Q18" s="73"/>
      <c r="R18" s="73"/>
      <c r="S18" s="73"/>
      <c r="T18" s="73"/>
      <c r="U18" s="73"/>
      <c r="V18" s="73"/>
      <c r="W18" s="73"/>
      <c r="X18" s="73"/>
      <c r="Y18" s="73"/>
      <c r="Z18" s="73"/>
    </row>
    <row r="19" spans="1:26" s="74" customFormat="1" ht="12.95" customHeight="1">
      <c r="A19" s="69" t="s">
        <v>589</v>
      </c>
      <c r="B19" s="70" t="s">
        <v>590</v>
      </c>
      <c r="C19" s="70" t="s">
        <v>142</v>
      </c>
      <c r="D19" s="70"/>
      <c r="E19" s="70" t="str">
        <f t="shared" si="3"/>
        <v>AS049BLUE</v>
      </c>
      <c r="F19" s="70" t="s">
        <v>591</v>
      </c>
      <c r="G19" s="71">
        <v>200</v>
      </c>
      <c r="H19" s="72">
        <v>222</v>
      </c>
      <c r="I19" s="73"/>
      <c r="J19" s="73"/>
      <c r="K19" s="73"/>
      <c r="L19" s="73"/>
      <c r="M19" s="73"/>
      <c r="N19" s="73"/>
      <c r="O19" s="73"/>
      <c r="P19" s="73"/>
      <c r="Q19" s="73"/>
      <c r="R19" s="73"/>
      <c r="S19" s="73"/>
      <c r="T19" s="73"/>
      <c r="U19" s="73"/>
      <c r="V19" s="73"/>
      <c r="W19" s="73"/>
      <c r="X19" s="73"/>
      <c r="Y19" s="73"/>
      <c r="Z19" s="73"/>
    </row>
    <row r="20" spans="1:26" s="74" customFormat="1" ht="12.95" customHeight="1">
      <c r="A20" s="69" t="s">
        <v>795</v>
      </c>
      <c r="B20" s="70" t="s">
        <v>590</v>
      </c>
      <c r="C20" s="70" t="s">
        <v>121</v>
      </c>
      <c r="D20" s="70"/>
      <c r="E20" s="70" t="str">
        <f t="shared" ref="E20" si="6">+B20&amp;C20&amp;D20</f>
        <v>AS049GRAY</v>
      </c>
      <c r="F20" s="70" t="s">
        <v>796</v>
      </c>
      <c r="G20" s="71">
        <v>200</v>
      </c>
      <c r="H20" s="72">
        <v>222</v>
      </c>
      <c r="I20" s="73"/>
      <c r="J20" s="73"/>
      <c r="K20" s="73"/>
      <c r="L20" s="73"/>
      <c r="M20" s="73"/>
      <c r="N20" s="73"/>
      <c r="O20" s="73"/>
      <c r="P20" s="73"/>
      <c r="Q20" s="73"/>
      <c r="R20" s="73"/>
      <c r="S20" s="73"/>
      <c r="T20" s="73"/>
      <c r="U20" s="73"/>
      <c r="V20" s="73"/>
      <c r="W20" s="73"/>
      <c r="X20" s="73"/>
      <c r="Y20" s="73"/>
      <c r="Z20" s="73"/>
    </row>
    <row r="21" spans="1:26" s="74" customFormat="1" ht="12.95" customHeight="1">
      <c r="A21" s="69" t="s">
        <v>626</v>
      </c>
      <c r="B21" s="70" t="s">
        <v>627</v>
      </c>
      <c r="C21" s="70" t="s">
        <v>261</v>
      </c>
      <c r="D21" s="70"/>
      <c r="E21" s="70" t="str">
        <f t="shared" ref="E21:E27" si="7">+B21&amp;C21&amp;D21</f>
        <v>AS050LIGHT PINK</v>
      </c>
      <c r="F21" s="70" t="s">
        <v>628</v>
      </c>
      <c r="G21" s="71">
        <v>1175</v>
      </c>
      <c r="H21" s="72">
        <v>1305</v>
      </c>
      <c r="I21" s="73"/>
      <c r="J21" s="73"/>
      <c r="K21" s="73"/>
      <c r="L21" s="73"/>
      <c r="M21" s="73"/>
      <c r="N21" s="73"/>
      <c r="O21" s="73"/>
      <c r="P21" s="73"/>
      <c r="Q21" s="73"/>
      <c r="R21" s="73"/>
      <c r="S21" s="73"/>
      <c r="T21" s="73"/>
      <c r="U21" s="73"/>
      <c r="V21" s="73"/>
      <c r="W21" s="73"/>
      <c r="X21" s="73"/>
      <c r="Y21" s="73"/>
      <c r="Z21" s="73"/>
    </row>
    <row r="22" spans="1:26" s="74" customFormat="1" ht="12.95" customHeight="1">
      <c r="A22" s="69" t="s">
        <v>901</v>
      </c>
      <c r="B22" s="70" t="s">
        <v>903</v>
      </c>
      <c r="C22" s="70" t="s">
        <v>142</v>
      </c>
      <c r="D22" s="70"/>
      <c r="E22" s="70" t="str">
        <f t="shared" si="7"/>
        <v>AS055BLUE</v>
      </c>
      <c r="F22" s="70" t="s">
        <v>904</v>
      </c>
      <c r="G22" s="71">
        <v>1085</v>
      </c>
      <c r="H22" s="72">
        <v>1205</v>
      </c>
      <c r="I22" s="73"/>
      <c r="J22" s="73"/>
      <c r="K22" s="73"/>
      <c r="L22" s="73"/>
      <c r="M22" s="73"/>
      <c r="N22" s="73"/>
      <c r="O22" s="73"/>
      <c r="P22" s="73"/>
      <c r="Q22" s="73"/>
      <c r="R22" s="73"/>
      <c r="S22" s="73"/>
      <c r="T22" s="73"/>
      <c r="U22" s="73"/>
      <c r="V22" s="73"/>
      <c r="W22" s="73"/>
      <c r="X22" s="73"/>
      <c r="Y22" s="73"/>
      <c r="Z22" s="73"/>
    </row>
    <row r="23" spans="1:26" s="74" customFormat="1" ht="12.95" customHeight="1">
      <c r="A23" s="69" t="s">
        <v>902</v>
      </c>
      <c r="B23" s="70" t="s">
        <v>903</v>
      </c>
      <c r="C23" s="70" t="s">
        <v>166</v>
      </c>
      <c r="D23" s="70"/>
      <c r="E23" s="70" t="str">
        <f t="shared" si="7"/>
        <v>AS055WHITE</v>
      </c>
      <c r="F23" s="70" t="s">
        <v>905</v>
      </c>
      <c r="G23" s="71">
        <v>1085</v>
      </c>
      <c r="H23" s="72">
        <v>1205</v>
      </c>
      <c r="I23" s="73"/>
      <c r="J23" s="73"/>
      <c r="K23" s="73"/>
      <c r="L23" s="73"/>
      <c r="M23" s="73"/>
      <c r="N23" s="73"/>
      <c r="O23" s="73"/>
      <c r="P23" s="73"/>
      <c r="Q23" s="73"/>
      <c r="R23" s="73"/>
      <c r="S23" s="73"/>
      <c r="T23" s="73"/>
      <c r="U23" s="73"/>
      <c r="V23" s="73"/>
      <c r="W23" s="73"/>
      <c r="X23" s="73"/>
      <c r="Y23" s="73"/>
      <c r="Z23" s="73"/>
    </row>
    <row r="24" spans="1:26" s="74" customFormat="1" ht="12.95" customHeight="1">
      <c r="A24" s="69" t="s">
        <v>843</v>
      </c>
      <c r="B24" s="70" t="s">
        <v>841</v>
      </c>
      <c r="C24" s="70" t="s">
        <v>844</v>
      </c>
      <c r="D24" s="70"/>
      <c r="E24" s="70" t="str">
        <f t="shared" ref="E24" si="8">+B24&amp;C24&amp;D24</f>
        <v>AS056PALE PINK</v>
      </c>
      <c r="F24" s="70" t="s">
        <v>845</v>
      </c>
      <c r="G24" s="71">
        <v>1105</v>
      </c>
      <c r="H24" s="72">
        <v>1228</v>
      </c>
      <c r="I24" s="73"/>
      <c r="J24" s="73"/>
      <c r="K24" s="73"/>
      <c r="L24" s="73"/>
      <c r="M24" s="73"/>
      <c r="N24" s="73"/>
      <c r="O24" s="73"/>
      <c r="P24" s="73"/>
      <c r="Q24" s="73"/>
      <c r="R24" s="73"/>
      <c r="S24" s="73"/>
      <c r="T24" s="73"/>
      <c r="U24" s="73"/>
      <c r="V24" s="73"/>
      <c r="W24" s="73"/>
      <c r="X24" s="73"/>
      <c r="Y24" s="73"/>
      <c r="Z24" s="73"/>
    </row>
    <row r="25" spans="1:26" s="74" customFormat="1" ht="12.95" customHeight="1">
      <c r="A25" s="69" t="s">
        <v>1213</v>
      </c>
      <c r="B25" s="70" t="s">
        <v>841</v>
      </c>
      <c r="C25" s="70" t="s">
        <v>179</v>
      </c>
      <c r="D25" s="70"/>
      <c r="E25" s="70" t="str">
        <f t="shared" si="7"/>
        <v>AS056WINE RED</v>
      </c>
      <c r="F25" s="70" t="s">
        <v>1214</v>
      </c>
      <c r="G25" s="71">
        <v>1105</v>
      </c>
      <c r="H25" s="72">
        <v>1228</v>
      </c>
      <c r="I25" s="73"/>
      <c r="J25" s="73"/>
      <c r="K25" s="73"/>
      <c r="L25" s="73"/>
      <c r="M25" s="73"/>
      <c r="N25" s="73"/>
      <c r="O25" s="73"/>
      <c r="P25" s="73"/>
      <c r="Q25" s="73"/>
      <c r="R25" s="73"/>
      <c r="S25" s="73"/>
      <c r="T25" s="73"/>
      <c r="U25" s="73"/>
      <c r="V25" s="73"/>
      <c r="W25" s="73"/>
      <c r="X25" s="73"/>
      <c r="Y25" s="73"/>
      <c r="Z25" s="73"/>
    </row>
    <row r="26" spans="1:26" s="74" customFormat="1" ht="12.95" customHeight="1">
      <c r="A26" s="69" t="s">
        <v>842</v>
      </c>
      <c r="B26" s="70" t="s">
        <v>841</v>
      </c>
      <c r="C26" s="70" t="s">
        <v>124</v>
      </c>
      <c r="D26" s="70"/>
      <c r="E26" s="70" t="str">
        <f t="shared" si="7"/>
        <v>AS056BLACK</v>
      </c>
      <c r="F26" s="70" t="s">
        <v>846</v>
      </c>
      <c r="G26" s="71">
        <v>1105</v>
      </c>
      <c r="H26" s="72">
        <v>1228</v>
      </c>
      <c r="I26" s="73"/>
      <c r="J26" s="73"/>
      <c r="K26" s="73"/>
      <c r="L26" s="73"/>
      <c r="M26" s="73"/>
      <c r="N26" s="73"/>
      <c r="O26" s="73"/>
      <c r="P26" s="73"/>
      <c r="Q26" s="73"/>
      <c r="R26" s="73"/>
      <c r="S26" s="73"/>
      <c r="T26" s="73"/>
      <c r="U26" s="73"/>
      <c r="V26" s="73"/>
      <c r="W26" s="73"/>
      <c r="X26" s="73"/>
      <c r="Y26" s="73"/>
      <c r="Z26" s="73"/>
    </row>
    <row r="27" spans="1:26" s="74" customFormat="1" ht="12.95" customHeight="1" thickBot="1">
      <c r="A27" s="69" t="s">
        <v>837</v>
      </c>
      <c r="B27" s="70" t="s">
        <v>839</v>
      </c>
      <c r="C27" s="70" t="s">
        <v>121</v>
      </c>
      <c r="D27" s="70"/>
      <c r="E27" s="70" t="str">
        <f t="shared" si="7"/>
        <v>AS057GRAY</v>
      </c>
      <c r="F27" s="76" t="s">
        <v>840</v>
      </c>
      <c r="G27" s="71">
        <v>1510</v>
      </c>
      <c r="H27" s="72">
        <v>1678</v>
      </c>
      <c r="I27" s="73"/>
      <c r="J27" s="73"/>
      <c r="K27" s="73"/>
      <c r="L27" s="73"/>
      <c r="M27" s="73"/>
      <c r="N27" s="73"/>
      <c r="O27" s="73"/>
      <c r="P27" s="73"/>
      <c r="Q27" s="73"/>
      <c r="R27" s="73"/>
      <c r="S27" s="73"/>
      <c r="T27" s="73"/>
      <c r="U27" s="73"/>
      <c r="V27" s="73"/>
      <c r="W27" s="73"/>
      <c r="X27" s="73"/>
      <c r="Y27" s="73"/>
      <c r="Z27" s="73"/>
    </row>
    <row r="28" spans="1:26" s="74" customFormat="1" ht="12.95" customHeight="1" thickBot="1">
      <c r="A28" s="69" t="s">
        <v>838</v>
      </c>
      <c r="B28" s="70" t="s">
        <v>839</v>
      </c>
      <c r="C28" s="70" t="s">
        <v>124</v>
      </c>
      <c r="D28" s="70"/>
      <c r="E28" s="70" t="str">
        <f t="shared" ref="E28:E35" si="9">+B28&amp;C28&amp;D28</f>
        <v>AS057BLACK</v>
      </c>
      <c r="F28" s="76" t="s">
        <v>634</v>
      </c>
      <c r="G28" s="71">
        <v>1510</v>
      </c>
      <c r="H28" s="72">
        <v>1678</v>
      </c>
      <c r="I28" s="73"/>
      <c r="J28" s="73"/>
      <c r="K28" s="73"/>
      <c r="L28" s="73"/>
      <c r="M28" s="73"/>
      <c r="N28" s="73"/>
      <c r="O28" s="73"/>
      <c r="P28" s="73"/>
      <c r="Q28" s="73"/>
      <c r="R28" s="73"/>
      <c r="S28" s="73"/>
      <c r="T28" s="73"/>
      <c r="U28" s="73"/>
      <c r="V28" s="73"/>
      <c r="W28" s="73"/>
      <c r="X28" s="73"/>
      <c r="Y28" s="73"/>
      <c r="Z28" s="73"/>
    </row>
    <row r="29" spans="1:26" s="74" customFormat="1" ht="12.95" customHeight="1" thickBot="1">
      <c r="A29" s="69" t="s">
        <v>1180</v>
      </c>
      <c r="B29" s="70" t="s">
        <v>1179</v>
      </c>
      <c r="C29" s="70" t="s">
        <v>1181</v>
      </c>
      <c r="D29" s="70"/>
      <c r="E29" s="70" t="str">
        <f t="shared" ref="E29" si="10">+B29&amp;C29&amp;D29</f>
        <v>AS059Wine Red</v>
      </c>
      <c r="F29" s="76" t="s">
        <v>1178</v>
      </c>
      <c r="G29" s="71">
        <v>600</v>
      </c>
      <c r="H29" s="72">
        <v>667</v>
      </c>
      <c r="I29" s="73"/>
      <c r="J29" s="73"/>
      <c r="K29" s="73"/>
      <c r="L29" s="73"/>
      <c r="M29" s="73"/>
      <c r="N29" s="73"/>
      <c r="O29" s="73"/>
      <c r="P29" s="73"/>
      <c r="Q29" s="73"/>
      <c r="R29" s="73"/>
      <c r="S29" s="73"/>
      <c r="T29" s="73"/>
      <c r="U29" s="73"/>
      <c r="V29" s="73"/>
      <c r="W29" s="73"/>
      <c r="X29" s="73"/>
      <c r="Y29" s="73"/>
      <c r="Z29" s="73"/>
    </row>
    <row r="30" spans="1:26" s="74" customFormat="1" ht="12.95" customHeight="1" thickBot="1">
      <c r="A30" s="69" t="s">
        <v>1182</v>
      </c>
      <c r="B30" s="70" t="s">
        <v>1184</v>
      </c>
      <c r="C30" s="70" t="s">
        <v>1185</v>
      </c>
      <c r="D30" s="70"/>
      <c r="E30" s="70" t="str">
        <f t="shared" ref="E30:E32" si="11">+B30&amp;C30&amp;D30</f>
        <v>AS060BLACK X GRAY</v>
      </c>
      <c r="F30" s="76" t="s">
        <v>1183</v>
      </c>
      <c r="G30" s="71">
        <v>1400</v>
      </c>
      <c r="H30" s="72">
        <v>1555</v>
      </c>
      <c r="I30" s="73"/>
      <c r="J30" s="73"/>
      <c r="K30" s="73"/>
      <c r="L30" s="73"/>
      <c r="M30" s="73"/>
      <c r="N30" s="73"/>
      <c r="O30" s="73"/>
      <c r="P30" s="73"/>
      <c r="Q30" s="73"/>
      <c r="R30" s="73"/>
      <c r="S30" s="73"/>
      <c r="T30" s="73"/>
      <c r="U30" s="73"/>
      <c r="V30" s="73"/>
      <c r="W30" s="73"/>
      <c r="X30" s="73"/>
      <c r="Y30" s="73"/>
      <c r="Z30" s="73"/>
    </row>
    <row r="31" spans="1:26" s="74" customFormat="1" ht="12.95" customHeight="1">
      <c r="A31" s="69" t="s">
        <v>1187</v>
      </c>
      <c r="B31" s="70" t="s">
        <v>1188</v>
      </c>
      <c r="C31" s="70" t="s">
        <v>150</v>
      </c>
      <c r="D31" s="70"/>
      <c r="E31" s="70" t="str">
        <f t="shared" si="11"/>
        <v>AS066NAVY BLUE</v>
      </c>
      <c r="F31" s="70" t="s">
        <v>1189</v>
      </c>
      <c r="G31" s="71">
        <v>330</v>
      </c>
      <c r="H31" s="72">
        <v>367</v>
      </c>
      <c r="I31" s="73"/>
      <c r="J31" s="73"/>
      <c r="K31" s="73"/>
      <c r="L31" s="73"/>
      <c r="M31" s="73"/>
      <c r="N31" s="73"/>
      <c r="O31" s="73"/>
      <c r="P31" s="73"/>
      <c r="Q31" s="73"/>
      <c r="R31" s="73"/>
      <c r="S31" s="73"/>
      <c r="T31" s="73"/>
      <c r="U31" s="73"/>
      <c r="V31" s="73"/>
      <c r="W31" s="73"/>
      <c r="X31" s="73"/>
      <c r="Y31" s="73"/>
      <c r="Z31" s="73"/>
    </row>
    <row r="32" spans="1:26" s="74" customFormat="1" ht="12.95" customHeight="1">
      <c r="A32" s="69" t="s">
        <v>1186</v>
      </c>
      <c r="B32" s="70" t="s">
        <v>1188</v>
      </c>
      <c r="C32" s="70" t="s">
        <v>124</v>
      </c>
      <c r="D32" s="70"/>
      <c r="E32" s="70" t="str">
        <f t="shared" si="11"/>
        <v>AS066BLACK</v>
      </c>
      <c r="F32" s="70" t="s">
        <v>1190</v>
      </c>
      <c r="G32" s="71">
        <v>330</v>
      </c>
      <c r="H32" s="72">
        <v>367</v>
      </c>
      <c r="I32" s="73"/>
      <c r="J32" s="73"/>
      <c r="K32" s="73"/>
      <c r="L32" s="73"/>
      <c r="M32" s="73"/>
      <c r="N32" s="73"/>
      <c r="O32" s="73"/>
      <c r="P32" s="73"/>
      <c r="Q32" s="73"/>
      <c r="R32" s="73"/>
      <c r="S32" s="73"/>
      <c r="T32" s="73"/>
      <c r="U32" s="73"/>
      <c r="V32" s="73"/>
      <c r="W32" s="73"/>
      <c r="X32" s="73"/>
      <c r="Y32" s="73"/>
      <c r="Z32" s="73"/>
    </row>
    <row r="33" spans="1:26" s="74" customFormat="1" ht="12.95" customHeight="1">
      <c r="A33" s="69" t="s">
        <v>894</v>
      </c>
      <c r="B33" s="70" t="s">
        <v>784</v>
      </c>
      <c r="C33" s="70" t="s">
        <v>794</v>
      </c>
      <c r="D33" s="70"/>
      <c r="E33" s="70" t="str">
        <f t="shared" si="9"/>
        <v>AS062MIDNIGHT BLUE</v>
      </c>
      <c r="F33" s="77" t="s">
        <v>785</v>
      </c>
      <c r="G33" s="71">
        <v>400</v>
      </c>
      <c r="H33" s="72">
        <v>444</v>
      </c>
      <c r="I33" s="73"/>
      <c r="J33" s="73"/>
      <c r="K33" s="73"/>
      <c r="L33" s="73"/>
      <c r="M33" s="73"/>
      <c r="N33" s="73"/>
      <c r="O33" s="73"/>
      <c r="P33" s="73"/>
      <c r="Q33" s="73"/>
      <c r="R33" s="73"/>
      <c r="S33" s="73"/>
      <c r="T33" s="73"/>
      <c r="U33" s="73"/>
      <c r="V33" s="73"/>
      <c r="W33" s="73"/>
      <c r="X33" s="73"/>
      <c r="Y33" s="73"/>
      <c r="Z33" s="73"/>
    </row>
    <row r="34" spans="1:26" s="74" customFormat="1" ht="12.95" customHeight="1">
      <c r="A34" s="69" t="s">
        <v>783</v>
      </c>
      <c r="B34" s="70" t="s">
        <v>784</v>
      </c>
      <c r="C34" s="70" t="s">
        <v>166</v>
      </c>
      <c r="D34" s="70"/>
      <c r="E34" s="70" t="str">
        <f t="shared" si="9"/>
        <v>AS062WHITE</v>
      </c>
      <c r="F34" s="77" t="s">
        <v>893</v>
      </c>
      <c r="G34" s="71">
        <v>400</v>
      </c>
      <c r="H34" s="72">
        <v>444</v>
      </c>
      <c r="I34" s="73"/>
      <c r="J34" s="73"/>
      <c r="K34" s="73"/>
      <c r="L34" s="73"/>
      <c r="M34" s="73"/>
      <c r="N34" s="73"/>
      <c r="O34" s="73"/>
      <c r="P34" s="73"/>
      <c r="Q34" s="73"/>
      <c r="R34" s="73"/>
      <c r="S34" s="73"/>
      <c r="T34" s="73"/>
      <c r="U34" s="73"/>
      <c r="V34" s="73"/>
      <c r="W34" s="73"/>
      <c r="X34" s="73"/>
      <c r="Y34" s="73"/>
      <c r="Z34" s="73"/>
    </row>
    <row r="35" spans="1:26" s="74" customFormat="1" ht="12.95" customHeight="1">
      <c r="A35" s="69" t="s">
        <v>1205</v>
      </c>
      <c r="B35" s="70" t="s">
        <v>784</v>
      </c>
      <c r="C35" s="70" t="s">
        <v>179</v>
      </c>
      <c r="D35" s="70"/>
      <c r="E35" s="70" t="str">
        <f t="shared" si="9"/>
        <v>AS062WINE RED</v>
      </c>
      <c r="F35" s="77" t="s">
        <v>1206</v>
      </c>
      <c r="G35" s="71">
        <v>400</v>
      </c>
      <c r="H35" s="72">
        <v>444</v>
      </c>
      <c r="I35" s="73"/>
      <c r="J35" s="73"/>
      <c r="K35" s="73"/>
      <c r="L35" s="73"/>
      <c r="M35" s="73"/>
      <c r="N35" s="73"/>
      <c r="O35" s="73"/>
      <c r="P35" s="73"/>
      <c r="Q35" s="73"/>
      <c r="R35" s="73"/>
      <c r="S35" s="73"/>
      <c r="T35" s="73"/>
      <c r="U35" s="73"/>
      <c r="V35" s="73"/>
      <c r="W35" s="73"/>
      <c r="X35" s="73"/>
      <c r="Y35" s="73"/>
      <c r="Z35" s="73"/>
    </row>
    <row r="36" spans="1:26" s="74" customFormat="1" ht="12.95" customHeight="1">
      <c r="A36" s="69" t="s">
        <v>895</v>
      </c>
      <c r="B36" s="70" t="s">
        <v>784</v>
      </c>
      <c r="C36" s="70" t="s">
        <v>156</v>
      </c>
      <c r="D36" s="70"/>
      <c r="E36" s="70" t="s">
        <v>896</v>
      </c>
      <c r="F36" s="77" t="s">
        <v>897</v>
      </c>
      <c r="G36" s="71">
        <v>400</v>
      </c>
      <c r="H36" s="72">
        <v>444</v>
      </c>
      <c r="I36" s="73"/>
      <c r="J36" s="73"/>
      <c r="K36" s="73"/>
      <c r="L36" s="73"/>
      <c r="M36" s="73"/>
      <c r="N36" s="73"/>
      <c r="O36" s="73"/>
      <c r="P36" s="73"/>
      <c r="Q36" s="73"/>
      <c r="R36" s="73"/>
      <c r="S36" s="73"/>
      <c r="T36" s="73"/>
      <c r="U36" s="73"/>
      <c r="V36" s="73"/>
      <c r="W36" s="73"/>
      <c r="X36" s="73"/>
      <c r="Y36" s="73"/>
      <c r="Z36" s="73"/>
    </row>
    <row r="37" spans="1:26" s="74" customFormat="1" ht="12.95" customHeight="1">
      <c r="A37" s="69" t="s">
        <v>831</v>
      </c>
      <c r="B37" s="70" t="s">
        <v>829</v>
      </c>
      <c r="C37" s="70" t="s">
        <v>150</v>
      </c>
      <c r="D37" s="70"/>
      <c r="E37" s="70" t="str">
        <f t="shared" ref="E37:E42" si="12">+B37&amp;C37&amp;D37</f>
        <v>AS063NAVY BLUE</v>
      </c>
      <c r="F37" s="70" t="s">
        <v>834</v>
      </c>
      <c r="G37" s="71">
        <v>660</v>
      </c>
      <c r="H37" s="72">
        <v>733</v>
      </c>
      <c r="I37" s="73"/>
      <c r="J37" s="73"/>
      <c r="K37" s="73"/>
      <c r="L37" s="73"/>
      <c r="M37" s="73"/>
      <c r="N37" s="73"/>
      <c r="O37" s="73"/>
      <c r="P37" s="73"/>
      <c r="Q37" s="73"/>
      <c r="R37" s="73"/>
      <c r="S37" s="73"/>
      <c r="T37" s="73"/>
      <c r="U37" s="73"/>
      <c r="V37" s="73"/>
      <c r="W37" s="73"/>
      <c r="X37" s="73"/>
      <c r="Y37" s="73"/>
      <c r="Z37" s="73"/>
    </row>
    <row r="38" spans="1:26" s="74" customFormat="1" ht="12.95" customHeight="1">
      <c r="A38" s="69" t="s">
        <v>832</v>
      </c>
      <c r="B38" s="70" t="s">
        <v>829</v>
      </c>
      <c r="C38" s="70" t="s">
        <v>163</v>
      </c>
      <c r="D38" s="70"/>
      <c r="E38" s="70" t="str">
        <f t="shared" si="12"/>
        <v>AS063BEIGE</v>
      </c>
      <c r="F38" s="70" t="s">
        <v>835</v>
      </c>
      <c r="G38" s="71">
        <v>660</v>
      </c>
      <c r="H38" s="72">
        <v>733</v>
      </c>
      <c r="I38" s="73"/>
      <c r="J38" s="73"/>
      <c r="K38" s="73"/>
      <c r="L38" s="73"/>
      <c r="M38" s="73"/>
      <c r="N38" s="73"/>
      <c r="O38" s="73"/>
      <c r="P38" s="73"/>
      <c r="Q38" s="73"/>
      <c r="R38" s="73"/>
      <c r="S38" s="73"/>
      <c r="T38" s="73"/>
      <c r="U38" s="73"/>
      <c r="V38" s="73"/>
      <c r="W38" s="73"/>
      <c r="X38" s="73"/>
      <c r="Y38" s="73"/>
      <c r="Z38" s="73"/>
    </row>
    <row r="39" spans="1:26" s="74" customFormat="1" ht="12.95" customHeight="1">
      <c r="A39" s="69" t="s">
        <v>830</v>
      </c>
      <c r="B39" s="70" t="s">
        <v>829</v>
      </c>
      <c r="C39" s="70" t="s">
        <v>124</v>
      </c>
      <c r="D39" s="70"/>
      <c r="E39" s="70" t="str">
        <f t="shared" si="12"/>
        <v>AS063BLACK</v>
      </c>
      <c r="F39" s="70" t="s">
        <v>330</v>
      </c>
      <c r="G39" s="71">
        <v>660</v>
      </c>
      <c r="H39" s="72">
        <v>733</v>
      </c>
      <c r="I39" s="73"/>
      <c r="J39" s="73"/>
      <c r="K39" s="73"/>
      <c r="L39" s="73"/>
      <c r="M39" s="73"/>
      <c r="N39" s="73"/>
      <c r="O39" s="73"/>
      <c r="P39" s="73"/>
      <c r="Q39" s="73"/>
      <c r="R39" s="73"/>
      <c r="S39" s="73"/>
      <c r="T39" s="73"/>
      <c r="U39" s="73"/>
      <c r="V39" s="73"/>
      <c r="W39" s="73"/>
      <c r="X39" s="73"/>
      <c r="Y39" s="73"/>
      <c r="Z39" s="73"/>
    </row>
    <row r="40" spans="1:26" s="74" customFormat="1" ht="12.95" customHeight="1">
      <c r="A40" s="69" t="s">
        <v>833</v>
      </c>
      <c r="B40" s="70" t="s">
        <v>829</v>
      </c>
      <c r="C40" s="70" t="s">
        <v>160</v>
      </c>
      <c r="D40" s="70"/>
      <c r="E40" s="70" t="str">
        <f t="shared" si="12"/>
        <v>AS063YELLOW</v>
      </c>
      <c r="F40" s="70" t="s">
        <v>836</v>
      </c>
      <c r="G40" s="71">
        <v>660</v>
      </c>
      <c r="H40" s="72">
        <v>733</v>
      </c>
      <c r="I40" s="73"/>
      <c r="J40" s="73"/>
      <c r="K40" s="73"/>
      <c r="L40" s="73"/>
      <c r="M40" s="73"/>
      <c r="N40" s="73"/>
      <c r="O40" s="73"/>
      <c r="P40" s="73"/>
      <c r="Q40" s="73"/>
      <c r="R40" s="73"/>
      <c r="S40" s="73"/>
      <c r="T40" s="73"/>
      <c r="U40" s="73"/>
      <c r="V40" s="73"/>
      <c r="W40" s="73"/>
      <c r="X40" s="73"/>
      <c r="Y40" s="73"/>
      <c r="Z40" s="73"/>
    </row>
    <row r="41" spans="1:26" s="74" customFormat="1" ht="12.95" customHeight="1">
      <c r="A41" s="69" t="s">
        <v>1043</v>
      </c>
      <c r="B41" s="70" t="s">
        <v>1045</v>
      </c>
      <c r="C41" s="70" t="s">
        <v>142</v>
      </c>
      <c r="D41" s="70"/>
      <c r="E41" s="70" t="str">
        <f t="shared" si="12"/>
        <v>AS065BLUE</v>
      </c>
      <c r="F41" s="70" t="s">
        <v>1046</v>
      </c>
      <c r="G41" s="71">
        <v>1150</v>
      </c>
      <c r="H41" s="72">
        <v>1278</v>
      </c>
      <c r="I41" s="73"/>
      <c r="J41" s="73"/>
      <c r="K41" s="73"/>
      <c r="L41" s="73"/>
      <c r="M41" s="73"/>
      <c r="N41" s="73"/>
      <c r="O41" s="73"/>
      <c r="P41" s="73"/>
      <c r="Q41" s="73"/>
      <c r="R41" s="73"/>
      <c r="S41" s="73"/>
      <c r="T41" s="73"/>
      <c r="U41" s="73"/>
      <c r="V41" s="73"/>
      <c r="W41" s="73"/>
      <c r="X41" s="73"/>
      <c r="Y41" s="73"/>
      <c r="Z41" s="73"/>
    </row>
    <row r="42" spans="1:26" s="74" customFormat="1" ht="12.95" customHeight="1">
      <c r="A42" s="69" t="s">
        <v>1044</v>
      </c>
      <c r="B42" s="70" t="s">
        <v>1045</v>
      </c>
      <c r="C42" s="70" t="s">
        <v>1066</v>
      </c>
      <c r="D42" s="70"/>
      <c r="E42" s="70" t="str">
        <f t="shared" si="12"/>
        <v>AS065BROWN</v>
      </c>
      <c r="F42" s="70" t="s">
        <v>1047</v>
      </c>
      <c r="G42" s="71">
        <v>1150</v>
      </c>
      <c r="H42" s="72">
        <v>1278</v>
      </c>
      <c r="I42" s="73"/>
      <c r="J42" s="73"/>
      <c r="K42" s="73"/>
      <c r="L42" s="73"/>
      <c r="M42" s="73"/>
      <c r="N42" s="73"/>
      <c r="O42" s="73"/>
      <c r="P42" s="73"/>
      <c r="Q42" s="73"/>
      <c r="R42" s="73"/>
      <c r="S42" s="73"/>
      <c r="T42" s="73"/>
      <c r="U42" s="73"/>
      <c r="V42" s="73"/>
      <c r="W42" s="73"/>
      <c r="X42" s="73"/>
      <c r="Y42" s="73"/>
      <c r="Z42" s="73"/>
    </row>
    <row r="43" spans="1:26" s="74" customFormat="1" ht="12.95" customHeight="1">
      <c r="A43" s="69" t="s">
        <v>1211</v>
      </c>
      <c r="B43" s="70" t="s">
        <v>1210</v>
      </c>
      <c r="C43" s="70" t="s">
        <v>124</v>
      </c>
      <c r="D43" s="70"/>
      <c r="E43" s="70" t="str">
        <f>+B43&amp;C43&amp;D43</f>
        <v>AS067BLACK</v>
      </c>
      <c r="F43" s="70" t="s">
        <v>1212</v>
      </c>
      <c r="G43" s="71">
        <v>235</v>
      </c>
      <c r="H43" s="72">
        <v>261</v>
      </c>
      <c r="I43" s="73"/>
      <c r="J43" s="73"/>
      <c r="K43" s="73"/>
      <c r="L43" s="73"/>
      <c r="M43" s="73"/>
      <c r="N43" s="73"/>
      <c r="O43" s="73"/>
      <c r="P43" s="73"/>
      <c r="Q43" s="73"/>
      <c r="R43" s="73"/>
      <c r="S43" s="73"/>
      <c r="T43" s="73"/>
      <c r="U43" s="73"/>
      <c r="V43" s="73"/>
      <c r="W43" s="73"/>
      <c r="X43" s="73"/>
      <c r="Y43" s="73"/>
      <c r="Z43" s="73"/>
    </row>
    <row r="44" spans="1:26" s="74" customFormat="1" ht="12.95" customHeight="1">
      <c r="A44" s="69" t="s">
        <v>1221</v>
      </c>
      <c r="B44" s="70" t="s">
        <v>1222</v>
      </c>
      <c r="C44" s="70" t="s">
        <v>133</v>
      </c>
      <c r="D44" s="70"/>
      <c r="E44" s="70" t="str">
        <f>+B44&amp;C44&amp;D44</f>
        <v>AS068IVORY</v>
      </c>
      <c r="F44" s="70" t="s">
        <v>1223</v>
      </c>
      <c r="G44" s="71">
        <v>270</v>
      </c>
      <c r="H44" s="72">
        <v>300</v>
      </c>
      <c r="I44" s="73"/>
      <c r="J44" s="73"/>
      <c r="K44" s="73"/>
      <c r="L44" s="73"/>
      <c r="M44" s="73"/>
      <c r="N44" s="73"/>
      <c r="O44" s="73"/>
      <c r="P44" s="73"/>
      <c r="Q44" s="73"/>
      <c r="R44" s="73"/>
      <c r="S44" s="73"/>
      <c r="T44" s="73"/>
      <c r="U44" s="73"/>
      <c r="V44" s="73"/>
      <c r="W44" s="73"/>
      <c r="X44" s="73"/>
      <c r="Y44" s="73"/>
      <c r="Z44" s="73"/>
    </row>
    <row r="45" spans="1:26" s="74" customFormat="1" ht="12.95" customHeight="1">
      <c r="A45" s="69" t="s">
        <v>1259</v>
      </c>
      <c r="B45" s="70" t="s">
        <v>1260</v>
      </c>
      <c r="C45" s="70" t="s">
        <v>1261</v>
      </c>
      <c r="D45" s="70"/>
      <c r="E45" s="70" t="str">
        <f>+B45&amp;C45&amp;D45</f>
        <v>AS069PALE BEIGE</v>
      </c>
      <c r="F45" s="70" t="s">
        <v>1262</v>
      </c>
      <c r="G45" s="71">
        <v>1010</v>
      </c>
      <c r="H45" s="72">
        <v>1122</v>
      </c>
      <c r="I45" s="73"/>
      <c r="J45" s="73"/>
      <c r="K45" s="73"/>
      <c r="L45" s="73"/>
      <c r="M45" s="73"/>
      <c r="N45" s="73"/>
      <c r="O45" s="73"/>
      <c r="P45" s="73"/>
      <c r="Q45" s="73"/>
      <c r="R45" s="73"/>
      <c r="S45" s="73"/>
      <c r="T45" s="73"/>
      <c r="U45" s="73"/>
      <c r="V45" s="73"/>
      <c r="W45" s="73"/>
      <c r="X45" s="73"/>
      <c r="Y45" s="73"/>
      <c r="Z45" s="73"/>
    </row>
    <row r="46" spans="1:26" s="74" customFormat="1" ht="12.95" customHeight="1">
      <c r="A46" s="69" t="s">
        <v>847</v>
      </c>
      <c r="B46" s="70" t="s">
        <v>884</v>
      </c>
      <c r="C46" s="70" t="s">
        <v>848</v>
      </c>
      <c r="D46" s="70" t="s">
        <v>122</v>
      </c>
      <c r="E46" s="70" t="str">
        <f t="shared" ref="E46:E50" si="13">+B46&amp;C46&amp;D46</f>
        <v>BI013LIGHT PURPLESINGLE</v>
      </c>
      <c r="F46" s="77" t="s">
        <v>849</v>
      </c>
      <c r="G46" s="71">
        <v>2480</v>
      </c>
      <c r="H46" s="72">
        <v>2755</v>
      </c>
      <c r="I46" s="73"/>
      <c r="J46" s="73"/>
      <c r="K46" s="73"/>
      <c r="L46" s="73"/>
      <c r="M46" s="73"/>
      <c r="N46" s="73"/>
      <c r="O46" s="73"/>
      <c r="P46" s="73"/>
      <c r="Q46" s="73"/>
      <c r="R46" s="73"/>
      <c r="S46" s="73"/>
      <c r="T46" s="73"/>
      <c r="U46" s="73"/>
      <c r="V46" s="73"/>
      <c r="W46" s="73"/>
      <c r="X46" s="73"/>
      <c r="Y46" s="73"/>
      <c r="Z46" s="73"/>
    </row>
    <row r="47" spans="1:26" s="74" customFormat="1" ht="12.95" customHeight="1">
      <c r="A47" s="69" t="s">
        <v>1138</v>
      </c>
      <c r="B47" s="70" t="s">
        <v>1139</v>
      </c>
      <c r="C47" s="70" t="s">
        <v>121</v>
      </c>
      <c r="D47" s="70" t="s">
        <v>118</v>
      </c>
      <c r="E47" s="70" t="str">
        <f t="shared" ref="E47" si="14">+B47&amp;C47&amp;D47</f>
        <v>BI016GRAYDOUBLE</v>
      </c>
      <c r="F47" s="77" t="s">
        <v>1140</v>
      </c>
      <c r="G47" s="71">
        <v>7750</v>
      </c>
      <c r="H47" s="72">
        <v>8610</v>
      </c>
      <c r="I47" s="73"/>
      <c r="J47" s="73"/>
      <c r="K47" s="73"/>
      <c r="L47" s="73"/>
      <c r="M47" s="73"/>
      <c r="N47" s="73"/>
      <c r="O47" s="73"/>
      <c r="P47" s="73"/>
      <c r="Q47" s="73"/>
      <c r="R47" s="73"/>
      <c r="S47" s="73"/>
      <c r="T47" s="73"/>
      <c r="U47" s="73"/>
      <c r="V47" s="73"/>
      <c r="W47" s="73"/>
      <c r="X47" s="73"/>
      <c r="Y47" s="73"/>
      <c r="Z47" s="73"/>
    </row>
    <row r="48" spans="1:26" s="74" customFormat="1" ht="12.95" customHeight="1">
      <c r="A48" s="69" t="s">
        <v>1048</v>
      </c>
      <c r="B48" s="70" t="s">
        <v>1050</v>
      </c>
      <c r="C48" s="70" t="s">
        <v>121</v>
      </c>
      <c r="D48" s="70" t="s">
        <v>122</v>
      </c>
      <c r="E48" s="70" t="str">
        <f t="shared" si="13"/>
        <v>BI020GRAYSINGLE</v>
      </c>
      <c r="F48" s="77" t="s">
        <v>1051</v>
      </c>
      <c r="G48" s="71">
        <v>2500</v>
      </c>
      <c r="H48" s="72">
        <v>2778</v>
      </c>
      <c r="I48" s="73"/>
      <c r="J48" s="73"/>
      <c r="K48" s="73"/>
      <c r="L48" s="73"/>
      <c r="M48" s="73"/>
      <c r="N48" s="73"/>
      <c r="O48" s="73"/>
      <c r="P48" s="73"/>
      <c r="Q48" s="73"/>
      <c r="R48" s="73"/>
      <c r="S48" s="73"/>
      <c r="T48" s="73"/>
      <c r="U48" s="73"/>
      <c r="V48" s="73"/>
      <c r="W48" s="73"/>
      <c r="X48" s="73"/>
      <c r="Y48" s="73"/>
      <c r="Z48" s="73"/>
    </row>
    <row r="49" spans="1:26" s="74" customFormat="1" ht="12.95" customHeight="1">
      <c r="A49" s="69" t="s">
        <v>1049</v>
      </c>
      <c r="B49" s="70" t="s">
        <v>1050</v>
      </c>
      <c r="C49" s="70" t="s">
        <v>121</v>
      </c>
      <c r="D49" s="70" t="s">
        <v>118</v>
      </c>
      <c r="E49" s="70" t="str">
        <f t="shared" si="13"/>
        <v>BI020GRAYDOUBLE</v>
      </c>
      <c r="F49" s="77" t="s">
        <v>1052</v>
      </c>
      <c r="G49" s="71">
        <v>3370</v>
      </c>
      <c r="H49" s="72">
        <v>3744</v>
      </c>
      <c r="I49" s="73"/>
      <c r="J49" s="73"/>
      <c r="K49" s="73"/>
      <c r="L49" s="73"/>
      <c r="M49" s="73"/>
      <c r="N49" s="73"/>
      <c r="O49" s="73"/>
      <c r="P49" s="73"/>
      <c r="Q49" s="73"/>
      <c r="R49" s="73"/>
      <c r="S49" s="73"/>
      <c r="T49" s="73"/>
      <c r="U49" s="73"/>
      <c r="V49" s="73"/>
      <c r="W49" s="73"/>
      <c r="X49" s="73"/>
      <c r="Y49" s="73"/>
      <c r="Z49" s="73"/>
    </row>
    <row r="50" spans="1:26" s="74" customFormat="1" ht="12.95" customHeight="1">
      <c r="A50" s="69" t="s">
        <v>1224</v>
      </c>
      <c r="B50" s="70" t="s">
        <v>1050</v>
      </c>
      <c r="C50" s="70" t="s">
        <v>1225</v>
      </c>
      <c r="D50" s="70" t="s">
        <v>118</v>
      </c>
      <c r="E50" s="70" t="str">
        <f t="shared" si="13"/>
        <v>BI020LIGHT TANDOUBLE</v>
      </c>
      <c r="F50" s="77" t="s">
        <v>1226</v>
      </c>
      <c r="G50" s="71">
        <v>3370</v>
      </c>
      <c r="H50" s="72">
        <v>3744</v>
      </c>
      <c r="I50" s="73"/>
      <c r="J50" s="73"/>
      <c r="K50" s="73"/>
      <c r="L50" s="73"/>
      <c r="M50" s="73"/>
      <c r="N50" s="73"/>
      <c r="O50" s="73"/>
      <c r="P50" s="73"/>
      <c r="Q50" s="73"/>
      <c r="R50" s="73"/>
      <c r="S50" s="73"/>
      <c r="T50" s="73"/>
      <c r="U50" s="73"/>
      <c r="V50" s="73"/>
      <c r="W50" s="73"/>
      <c r="X50" s="73"/>
      <c r="Y50" s="73"/>
      <c r="Z50" s="73"/>
    </row>
    <row r="51" spans="1:26" s="74" customFormat="1" ht="12.95" customHeight="1">
      <c r="A51" s="69" t="s">
        <v>826</v>
      </c>
      <c r="B51" s="70" t="s">
        <v>827</v>
      </c>
      <c r="C51" s="70" t="s">
        <v>121</v>
      </c>
      <c r="D51" s="70" t="s">
        <v>118</v>
      </c>
      <c r="E51" s="70" t="str">
        <f t="shared" ref="E51" si="15">+B51&amp;C51&amp;D51</f>
        <v>BI021GRAYDOUBLE</v>
      </c>
      <c r="F51" s="77" t="s">
        <v>828</v>
      </c>
      <c r="G51" s="71">
        <v>4760</v>
      </c>
      <c r="H51" s="72">
        <v>5288</v>
      </c>
      <c r="I51" s="73"/>
      <c r="J51" s="73"/>
      <c r="K51" s="73"/>
      <c r="L51" s="73"/>
      <c r="M51" s="73"/>
      <c r="N51" s="73"/>
      <c r="O51" s="73"/>
      <c r="P51" s="73"/>
      <c r="Q51" s="73"/>
      <c r="R51" s="73"/>
      <c r="S51" s="73"/>
      <c r="T51" s="73"/>
      <c r="U51" s="73"/>
      <c r="V51" s="73"/>
      <c r="W51" s="73"/>
      <c r="X51" s="73"/>
      <c r="Y51" s="73"/>
      <c r="Z51" s="73"/>
    </row>
    <row r="52" spans="1:26" s="74" customFormat="1" ht="12.95" customHeight="1">
      <c r="A52" s="69" t="s">
        <v>116</v>
      </c>
      <c r="B52" s="70" t="s">
        <v>31</v>
      </c>
      <c r="C52" s="70" t="s">
        <v>117</v>
      </c>
      <c r="D52" s="70" t="s">
        <v>118</v>
      </c>
      <c r="E52" s="70" t="str">
        <f t="shared" si="3"/>
        <v>BI031PEACHDOUBLE</v>
      </c>
      <c r="F52" s="70" t="s">
        <v>301</v>
      </c>
      <c r="G52" s="71">
        <v>7040</v>
      </c>
      <c r="H52" s="72">
        <v>7821</v>
      </c>
      <c r="I52" s="73"/>
      <c r="J52" s="73"/>
      <c r="K52" s="73"/>
      <c r="L52" s="73"/>
      <c r="M52" s="73"/>
      <c r="N52" s="73"/>
      <c r="O52" s="73"/>
      <c r="P52" s="73"/>
      <c r="Q52" s="73"/>
      <c r="R52" s="73"/>
      <c r="S52" s="73"/>
      <c r="T52" s="73"/>
      <c r="U52" s="73"/>
      <c r="V52" s="73"/>
      <c r="W52" s="73"/>
      <c r="X52" s="73"/>
      <c r="Y52" s="73"/>
      <c r="Z52" s="73"/>
    </row>
    <row r="53" spans="1:26" s="74" customFormat="1" ht="12.95" customHeight="1">
      <c r="A53" s="69" t="s">
        <v>119</v>
      </c>
      <c r="B53" s="70" t="s">
        <v>31</v>
      </c>
      <c r="C53" s="70" t="s">
        <v>120</v>
      </c>
      <c r="D53" s="70" t="s">
        <v>118</v>
      </c>
      <c r="E53" s="70" t="str">
        <f t="shared" si="3"/>
        <v>BI031SERENITY BLUEDOUBLE</v>
      </c>
      <c r="F53" s="70" t="s">
        <v>302</v>
      </c>
      <c r="G53" s="71">
        <v>7040</v>
      </c>
      <c r="H53" s="72">
        <v>7821</v>
      </c>
      <c r="I53" s="73"/>
      <c r="J53" s="73"/>
      <c r="K53" s="73"/>
      <c r="L53" s="73"/>
      <c r="M53" s="73"/>
      <c r="N53" s="73"/>
      <c r="O53" s="73"/>
      <c r="P53" s="73"/>
      <c r="Q53" s="73"/>
      <c r="R53" s="73"/>
      <c r="S53" s="73"/>
      <c r="T53" s="73"/>
      <c r="U53" s="73"/>
      <c r="V53" s="73"/>
      <c r="W53" s="73"/>
      <c r="X53" s="73"/>
      <c r="Y53" s="73"/>
      <c r="Z53" s="73"/>
    </row>
    <row r="54" spans="1:26" s="74" customFormat="1" ht="12.95" customHeight="1">
      <c r="A54" s="69" t="s">
        <v>442</v>
      </c>
      <c r="B54" s="70" t="s">
        <v>31</v>
      </c>
      <c r="C54" s="70" t="s">
        <v>443</v>
      </c>
      <c r="D54" s="70" t="s">
        <v>118</v>
      </c>
      <c r="E54" s="70" t="str">
        <f t="shared" ref="E54:E55" si="16">+B54&amp;C54&amp;D54</f>
        <v>BI031CHERRY PINKDOUBLE</v>
      </c>
      <c r="F54" s="70" t="s">
        <v>444</v>
      </c>
      <c r="G54" s="71">
        <v>7040</v>
      </c>
      <c r="H54" s="72">
        <v>7821</v>
      </c>
      <c r="I54" s="73"/>
      <c r="J54" s="73"/>
      <c r="K54" s="73"/>
      <c r="L54" s="73"/>
      <c r="M54" s="73"/>
      <c r="N54" s="73"/>
      <c r="O54" s="73"/>
      <c r="P54" s="73"/>
      <c r="Q54" s="73"/>
      <c r="R54" s="73"/>
      <c r="S54" s="73"/>
      <c r="T54" s="73"/>
      <c r="U54" s="73"/>
      <c r="V54" s="73"/>
      <c r="W54" s="73"/>
      <c r="X54" s="73"/>
      <c r="Y54" s="73"/>
      <c r="Z54" s="73"/>
    </row>
    <row r="55" spans="1:26" s="74" customFormat="1" ht="12.95" customHeight="1">
      <c r="A55" s="69" t="s">
        <v>804</v>
      </c>
      <c r="B55" s="70" t="s">
        <v>1109</v>
      </c>
      <c r="C55" s="70" t="s">
        <v>121</v>
      </c>
      <c r="D55" s="70" t="s">
        <v>118</v>
      </c>
      <c r="E55" s="70" t="str">
        <f t="shared" si="16"/>
        <v>BI035GRAYDOUBLE</v>
      </c>
      <c r="F55" s="77" t="s">
        <v>805</v>
      </c>
      <c r="G55" s="71">
        <v>8400</v>
      </c>
      <c r="H55" s="72">
        <v>9332</v>
      </c>
      <c r="I55" s="73"/>
      <c r="J55" s="73"/>
      <c r="K55" s="73"/>
      <c r="L55" s="73"/>
      <c r="M55" s="73"/>
      <c r="N55" s="73"/>
      <c r="O55" s="73"/>
      <c r="P55" s="73"/>
      <c r="Q55" s="73"/>
      <c r="R55" s="73"/>
      <c r="S55" s="73"/>
      <c r="T55" s="73"/>
      <c r="U55" s="73"/>
      <c r="V55" s="73"/>
      <c r="W55" s="73"/>
      <c r="X55" s="73"/>
      <c r="Y55" s="73"/>
      <c r="Z55" s="73"/>
    </row>
    <row r="56" spans="1:26" s="74" customFormat="1" ht="12.95" customHeight="1">
      <c r="A56" s="69" t="s">
        <v>1207</v>
      </c>
      <c r="B56" s="70" t="s">
        <v>1109</v>
      </c>
      <c r="C56" s="70" t="s">
        <v>1208</v>
      </c>
      <c r="D56" s="70" t="s">
        <v>118</v>
      </c>
      <c r="E56" s="70" t="str">
        <f t="shared" ref="E56" si="17">+B56&amp;C56&amp;D56</f>
        <v>BI035CHAMPANGE GOLDDOUBLE</v>
      </c>
      <c r="F56" s="77" t="s">
        <v>1209</v>
      </c>
      <c r="G56" s="71">
        <v>8400</v>
      </c>
      <c r="H56" s="72">
        <v>9332</v>
      </c>
      <c r="I56" s="73"/>
      <c r="J56" s="73"/>
      <c r="K56" s="73"/>
      <c r="L56" s="73"/>
      <c r="M56" s="73"/>
      <c r="N56" s="73"/>
      <c r="O56" s="73"/>
      <c r="P56" s="73"/>
      <c r="Q56" s="73"/>
      <c r="R56" s="73"/>
      <c r="S56" s="73"/>
      <c r="T56" s="73"/>
      <c r="U56" s="73"/>
      <c r="V56" s="73"/>
      <c r="W56" s="73"/>
      <c r="X56" s="73"/>
      <c r="Y56" s="73"/>
      <c r="Z56" s="73"/>
    </row>
    <row r="57" spans="1:26" s="74" customFormat="1" ht="12.95" customHeight="1">
      <c r="A57" s="69" t="s">
        <v>131</v>
      </c>
      <c r="B57" s="70" t="s">
        <v>132</v>
      </c>
      <c r="C57" s="70" t="s">
        <v>133</v>
      </c>
      <c r="D57" s="70" t="s">
        <v>118</v>
      </c>
      <c r="E57" s="70" t="str">
        <f t="shared" si="3"/>
        <v>BI041IVORYDOUBLE</v>
      </c>
      <c r="F57" s="70" t="s">
        <v>308</v>
      </c>
      <c r="G57" s="71">
        <v>2940</v>
      </c>
      <c r="H57" s="72">
        <v>3267</v>
      </c>
      <c r="I57" s="73"/>
      <c r="J57" s="73"/>
      <c r="K57" s="73"/>
      <c r="L57" s="73"/>
      <c r="M57" s="73"/>
      <c r="N57" s="73"/>
      <c r="O57" s="73"/>
      <c r="P57" s="73"/>
      <c r="Q57" s="73"/>
      <c r="R57" s="73"/>
      <c r="S57" s="73"/>
      <c r="T57" s="73"/>
      <c r="U57" s="73"/>
      <c r="V57" s="73"/>
      <c r="W57" s="73"/>
      <c r="X57" s="73"/>
      <c r="Y57" s="73"/>
      <c r="Z57" s="73"/>
    </row>
    <row r="58" spans="1:26" s="74" customFormat="1" ht="12.95" customHeight="1">
      <c r="A58" s="69" t="s">
        <v>1227</v>
      </c>
      <c r="B58" s="70" t="s">
        <v>1228</v>
      </c>
      <c r="C58" s="70" t="s">
        <v>1229</v>
      </c>
      <c r="D58" s="70" t="s">
        <v>118</v>
      </c>
      <c r="E58" s="70" t="str">
        <f t="shared" si="3"/>
        <v>BI042PALE PURPLEDOUBLE</v>
      </c>
      <c r="F58" s="70" t="s">
        <v>1230</v>
      </c>
      <c r="G58" s="71">
        <v>6850</v>
      </c>
      <c r="H58" s="72">
        <v>7610</v>
      </c>
      <c r="I58" s="73"/>
      <c r="J58" s="73"/>
      <c r="K58" s="73"/>
      <c r="L58" s="73"/>
      <c r="M58" s="73"/>
      <c r="N58" s="73"/>
      <c r="O58" s="73"/>
      <c r="P58" s="73"/>
      <c r="Q58" s="73"/>
      <c r="R58" s="73"/>
      <c r="S58" s="73"/>
      <c r="T58" s="73"/>
      <c r="U58" s="73"/>
      <c r="V58" s="73"/>
      <c r="W58" s="73"/>
      <c r="X58" s="73"/>
      <c r="Y58" s="73"/>
      <c r="Z58" s="73"/>
    </row>
    <row r="59" spans="1:26" s="74" customFormat="1" ht="12.95" customHeight="1">
      <c r="A59" s="69" t="s">
        <v>1269</v>
      </c>
      <c r="B59" s="70" t="s">
        <v>1270</v>
      </c>
      <c r="C59" s="70" t="s">
        <v>133</v>
      </c>
      <c r="D59" s="70"/>
      <c r="E59" s="70" t="str">
        <f t="shared" si="3"/>
        <v>BI092IVORY</v>
      </c>
      <c r="F59" s="77" t="s">
        <v>1271</v>
      </c>
      <c r="G59" s="71">
        <v>840</v>
      </c>
      <c r="H59" s="72">
        <v>933</v>
      </c>
      <c r="I59" s="73"/>
      <c r="J59" s="73"/>
      <c r="K59" s="73"/>
      <c r="L59" s="73"/>
      <c r="M59" s="73"/>
      <c r="N59" s="73"/>
      <c r="O59" s="73"/>
      <c r="P59" s="73"/>
      <c r="Q59" s="73"/>
      <c r="R59" s="73"/>
      <c r="S59" s="73"/>
      <c r="T59" s="73"/>
      <c r="U59" s="73"/>
      <c r="V59" s="73"/>
      <c r="W59" s="73"/>
      <c r="X59" s="73"/>
      <c r="Y59" s="73"/>
      <c r="Z59" s="73"/>
    </row>
    <row r="60" spans="1:26" s="74" customFormat="1" ht="12.95" customHeight="1">
      <c r="A60" s="69" t="s">
        <v>597</v>
      </c>
      <c r="B60" s="70" t="s">
        <v>598</v>
      </c>
      <c r="C60" s="70"/>
      <c r="D60" s="70" t="s">
        <v>596</v>
      </c>
      <c r="E60" s="70" t="str">
        <f t="shared" si="3"/>
        <v>BW101120ml</v>
      </c>
      <c r="F60" s="75" t="s">
        <v>599</v>
      </c>
      <c r="G60" s="71">
        <v>510</v>
      </c>
      <c r="H60" s="72">
        <v>567</v>
      </c>
      <c r="I60" s="73"/>
      <c r="J60" s="73"/>
      <c r="K60" s="73"/>
      <c r="L60" s="73"/>
      <c r="M60" s="73"/>
      <c r="N60" s="73"/>
      <c r="O60" s="73"/>
      <c r="P60" s="73"/>
      <c r="Q60" s="73"/>
      <c r="R60" s="73"/>
      <c r="S60" s="73"/>
      <c r="T60" s="73"/>
      <c r="U60" s="73"/>
      <c r="V60" s="73"/>
      <c r="W60" s="73"/>
      <c r="X60" s="73"/>
      <c r="Y60" s="73"/>
      <c r="Z60" s="73"/>
    </row>
    <row r="61" spans="1:26" s="74" customFormat="1" ht="12.95" customHeight="1">
      <c r="A61" s="69" t="s">
        <v>602</v>
      </c>
      <c r="B61" s="70" t="s">
        <v>600</v>
      </c>
      <c r="C61" s="70"/>
      <c r="D61" s="70" t="s">
        <v>604</v>
      </c>
      <c r="E61" s="70" t="str">
        <f t="shared" si="3"/>
        <v>BW10250ML</v>
      </c>
      <c r="F61" s="75" t="s">
        <v>606</v>
      </c>
      <c r="G61" s="71">
        <v>570</v>
      </c>
      <c r="H61" s="72">
        <v>633</v>
      </c>
      <c r="I61" s="73"/>
      <c r="J61" s="73"/>
      <c r="K61" s="73"/>
      <c r="L61" s="73"/>
      <c r="M61" s="73"/>
      <c r="N61" s="73"/>
      <c r="O61" s="73"/>
      <c r="P61" s="73"/>
      <c r="Q61" s="73"/>
      <c r="R61" s="73"/>
      <c r="S61" s="73"/>
      <c r="T61" s="73"/>
      <c r="U61" s="73"/>
      <c r="V61" s="73"/>
      <c r="W61" s="73"/>
      <c r="X61" s="73"/>
      <c r="Y61" s="73"/>
      <c r="Z61" s="73"/>
    </row>
    <row r="62" spans="1:26" s="74" customFormat="1" ht="12.95" customHeight="1">
      <c r="A62" s="69" t="s">
        <v>603</v>
      </c>
      <c r="B62" s="70" t="s">
        <v>601</v>
      </c>
      <c r="C62" s="70"/>
      <c r="D62" s="70" t="s">
        <v>605</v>
      </c>
      <c r="E62" s="70" t="str">
        <f t="shared" si="3"/>
        <v>BW10330G</v>
      </c>
      <c r="F62" s="75" t="s">
        <v>607</v>
      </c>
      <c r="G62" s="71">
        <v>570</v>
      </c>
      <c r="H62" s="72">
        <v>633</v>
      </c>
      <c r="I62" s="73"/>
      <c r="J62" s="73"/>
      <c r="K62" s="73"/>
      <c r="L62" s="73"/>
      <c r="M62" s="73"/>
      <c r="N62" s="73"/>
      <c r="O62" s="73"/>
      <c r="P62" s="73"/>
      <c r="Q62" s="73"/>
      <c r="R62" s="73"/>
      <c r="S62" s="73"/>
      <c r="T62" s="73"/>
      <c r="U62" s="73"/>
      <c r="V62" s="73"/>
      <c r="W62" s="73"/>
      <c r="X62" s="73"/>
      <c r="Y62" s="73"/>
      <c r="Z62" s="73"/>
    </row>
    <row r="63" spans="1:26" s="74" customFormat="1" ht="12.95" customHeight="1">
      <c r="A63" s="69" t="s">
        <v>193</v>
      </c>
      <c r="B63" s="70" t="s">
        <v>32</v>
      </c>
      <c r="C63" s="70"/>
      <c r="D63" s="70"/>
      <c r="E63" s="70" t="str">
        <f t="shared" si="3"/>
        <v>BW001</v>
      </c>
      <c r="F63" s="70" t="s">
        <v>339</v>
      </c>
      <c r="G63" s="71">
        <v>355</v>
      </c>
      <c r="H63" s="72">
        <v>394</v>
      </c>
      <c r="I63" s="73"/>
      <c r="J63" s="73"/>
      <c r="K63" s="73"/>
      <c r="L63" s="73"/>
      <c r="M63" s="73"/>
      <c r="N63" s="73"/>
      <c r="O63" s="73"/>
      <c r="P63" s="73"/>
      <c r="Q63" s="73"/>
      <c r="R63" s="73"/>
      <c r="S63" s="73"/>
      <c r="T63" s="73"/>
      <c r="U63" s="73"/>
      <c r="V63" s="73"/>
      <c r="W63" s="73"/>
      <c r="X63" s="73"/>
      <c r="Y63" s="73"/>
      <c r="Z63" s="73"/>
    </row>
    <row r="64" spans="1:26" s="74" customFormat="1" ht="12.95" customHeight="1">
      <c r="A64" s="69" t="s">
        <v>191</v>
      </c>
      <c r="B64" s="70" t="s">
        <v>33</v>
      </c>
      <c r="C64" s="70" t="s">
        <v>192</v>
      </c>
      <c r="D64" s="70"/>
      <c r="E64" s="70" t="str">
        <f t="shared" si="3"/>
        <v>BW002TRAVEL PACK</v>
      </c>
      <c r="F64" s="70" t="s">
        <v>338</v>
      </c>
      <c r="G64" s="71">
        <v>365</v>
      </c>
      <c r="H64" s="72">
        <v>406</v>
      </c>
      <c r="I64" s="73"/>
      <c r="J64" s="73"/>
      <c r="K64" s="73"/>
      <c r="L64" s="73"/>
      <c r="M64" s="73"/>
      <c r="N64" s="73"/>
      <c r="O64" s="73"/>
      <c r="P64" s="73"/>
      <c r="Q64" s="73"/>
      <c r="R64" s="73"/>
      <c r="S64" s="73"/>
      <c r="T64" s="73"/>
      <c r="U64" s="73"/>
      <c r="V64" s="73"/>
      <c r="W64" s="73"/>
      <c r="X64" s="73"/>
      <c r="Y64" s="73"/>
      <c r="Z64" s="73"/>
    </row>
    <row r="65" spans="1:26" s="74" customFormat="1" ht="12.95" customHeight="1">
      <c r="A65" s="69" t="s">
        <v>220</v>
      </c>
      <c r="B65" s="70" t="s">
        <v>221</v>
      </c>
      <c r="C65" s="70"/>
      <c r="D65" s="70"/>
      <c r="E65" s="70" t="str">
        <f t="shared" si="3"/>
        <v>FB</v>
      </c>
      <c r="F65" s="70" t="s">
        <v>365</v>
      </c>
      <c r="G65" s="71">
        <v>20</v>
      </c>
      <c r="H65" s="72">
        <v>22</v>
      </c>
      <c r="I65" s="73"/>
      <c r="J65" s="73"/>
      <c r="K65" s="73"/>
      <c r="L65" s="73"/>
      <c r="M65" s="73"/>
      <c r="N65" s="73"/>
      <c r="O65" s="73"/>
      <c r="P65" s="73"/>
      <c r="Q65" s="73"/>
      <c r="R65" s="73"/>
      <c r="S65" s="73"/>
      <c r="T65" s="73"/>
      <c r="U65" s="73"/>
      <c r="V65" s="73"/>
      <c r="W65" s="73"/>
      <c r="X65" s="73"/>
      <c r="Y65" s="73"/>
      <c r="Z65" s="73"/>
    </row>
    <row r="66" spans="1:26" s="74" customFormat="1" ht="12.95" customHeight="1">
      <c r="A66" s="69" t="s">
        <v>180</v>
      </c>
      <c r="B66" s="70" t="s">
        <v>34</v>
      </c>
      <c r="C66" s="70" t="s">
        <v>124</v>
      </c>
      <c r="D66" s="70"/>
      <c r="E66" s="70" t="str">
        <f t="shared" si="3"/>
        <v>LS001BLACK</v>
      </c>
      <c r="F66" s="70" t="s">
        <v>329</v>
      </c>
      <c r="G66" s="71">
        <v>505</v>
      </c>
      <c r="H66" s="72">
        <v>561</v>
      </c>
      <c r="I66" s="73"/>
      <c r="J66" s="73"/>
      <c r="K66" s="73"/>
      <c r="L66" s="73"/>
      <c r="M66" s="73"/>
      <c r="N66" s="73"/>
      <c r="O66" s="73"/>
      <c r="P66" s="73"/>
      <c r="Q66" s="73"/>
      <c r="R66" s="73"/>
      <c r="S66" s="73"/>
      <c r="T66" s="73"/>
      <c r="U66" s="73"/>
      <c r="V66" s="73"/>
      <c r="W66" s="73"/>
      <c r="X66" s="73"/>
      <c r="Y66" s="73"/>
      <c r="Z66" s="73"/>
    </row>
    <row r="67" spans="1:26" s="74" customFormat="1" ht="12.95" customHeight="1">
      <c r="A67" s="69" t="s">
        <v>204</v>
      </c>
      <c r="B67" s="70" t="s">
        <v>35</v>
      </c>
      <c r="C67" s="70" t="s">
        <v>150</v>
      </c>
      <c r="D67" s="70"/>
      <c r="E67" s="70" t="str">
        <f t="shared" si="3"/>
        <v>LS002NAVY BLUE</v>
      </c>
      <c r="F67" s="70" t="s">
        <v>349</v>
      </c>
      <c r="G67" s="71">
        <v>255</v>
      </c>
      <c r="H67" s="72">
        <v>283</v>
      </c>
      <c r="I67" s="73"/>
      <c r="J67" s="73"/>
      <c r="K67" s="73"/>
      <c r="L67" s="73"/>
      <c r="M67" s="73"/>
      <c r="N67" s="73"/>
      <c r="O67" s="73"/>
      <c r="P67" s="73"/>
      <c r="Q67" s="73"/>
      <c r="R67" s="73"/>
      <c r="S67" s="73"/>
      <c r="T67" s="73"/>
      <c r="U67" s="73"/>
      <c r="V67" s="73"/>
      <c r="W67" s="73"/>
      <c r="X67" s="73"/>
      <c r="Y67" s="73"/>
      <c r="Z67" s="73"/>
    </row>
    <row r="68" spans="1:26" s="74" customFormat="1" ht="12.95" customHeight="1">
      <c r="A68" s="69" t="s">
        <v>205</v>
      </c>
      <c r="B68" s="70" t="s">
        <v>35</v>
      </c>
      <c r="C68" s="70" t="s">
        <v>179</v>
      </c>
      <c r="D68" s="70"/>
      <c r="E68" s="70" t="str">
        <f t="shared" si="3"/>
        <v>LS002WINE RED</v>
      </c>
      <c r="F68" s="70" t="s">
        <v>350</v>
      </c>
      <c r="G68" s="71">
        <v>255</v>
      </c>
      <c r="H68" s="72">
        <v>283</v>
      </c>
      <c r="I68" s="73"/>
      <c r="J68" s="73"/>
      <c r="K68" s="73"/>
      <c r="L68" s="73"/>
      <c r="M68" s="73"/>
      <c r="N68" s="73"/>
      <c r="O68" s="73"/>
      <c r="P68" s="73"/>
      <c r="Q68" s="73"/>
      <c r="R68" s="73"/>
      <c r="S68" s="73"/>
      <c r="T68" s="73"/>
      <c r="U68" s="73"/>
      <c r="V68" s="73"/>
      <c r="W68" s="73"/>
      <c r="X68" s="73"/>
      <c r="Y68" s="73"/>
      <c r="Z68" s="73"/>
    </row>
    <row r="69" spans="1:26" s="74" customFormat="1" ht="12.95" customHeight="1">
      <c r="A69" s="69" t="s">
        <v>206</v>
      </c>
      <c r="B69" s="70" t="s">
        <v>35</v>
      </c>
      <c r="C69" s="70" t="s">
        <v>124</v>
      </c>
      <c r="D69" s="70"/>
      <c r="E69" s="70" t="str">
        <f t="shared" si="3"/>
        <v>LS002BLACK</v>
      </c>
      <c r="F69" s="70" t="s">
        <v>351</v>
      </c>
      <c r="G69" s="71">
        <v>255</v>
      </c>
      <c r="H69" s="72">
        <v>283</v>
      </c>
      <c r="I69" s="73"/>
      <c r="J69" s="73"/>
      <c r="K69" s="73"/>
      <c r="L69" s="73"/>
      <c r="M69" s="73"/>
      <c r="N69" s="73"/>
      <c r="O69" s="73"/>
      <c r="P69" s="73"/>
      <c r="Q69" s="73"/>
      <c r="R69" s="73"/>
      <c r="S69" s="73"/>
      <c r="T69" s="73"/>
      <c r="U69" s="73"/>
      <c r="V69" s="73"/>
      <c r="W69" s="73"/>
      <c r="X69" s="73"/>
      <c r="Y69" s="73"/>
      <c r="Z69" s="73"/>
    </row>
    <row r="70" spans="1:26" s="74" customFormat="1" ht="12.95" customHeight="1">
      <c r="A70" s="69" t="s">
        <v>1005</v>
      </c>
      <c r="B70" s="70" t="s">
        <v>35</v>
      </c>
      <c r="C70" s="70" t="s">
        <v>150</v>
      </c>
      <c r="D70" s="70" t="s">
        <v>1011</v>
      </c>
      <c r="E70" s="70" t="str">
        <f t="shared" ref="E70:E72" si="18">+B70&amp;C70&amp;D70</f>
        <v>LS002NAVY BLUE23-25cm</v>
      </c>
      <c r="F70" s="70" t="s">
        <v>1008</v>
      </c>
      <c r="G70" s="71">
        <v>255</v>
      </c>
      <c r="H70" s="72">
        <v>283</v>
      </c>
      <c r="I70" s="73"/>
      <c r="J70" s="73"/>
      <c r="K70" s="73"/>
      <c r="L70" s="73"/>
      <c r="M70" s="73"/>
      <c r="N70" s="73"/>
      <c r="O70" s="73"/>
      <c r="P70" s="73"/>
      <c r="Q70" s="73"/>
      <c r="R70" s="73"/>
      <c r="S70" s="73"/>
      <c r="T70" s="73"/>
      <c r="U70" s="73"/>
      <c r="V70" s="73"/>
      <c r="W70" s="73"/>
      <c r="X70" s="73"/>
      <c r="Y70" s="73"/>
      <c r="Z70" s="73"/>
    </row>
    <row r="71" spans="1:26" s="74" customFormat="1" ht="12.95" customHeight="1">
      <c r="A71" s="69" t="s">
        <v>1006</v>
      </c>
      <c r="B71" s="70" t="s">
        <v>35</v>
      </c>
      <c r="C71" s="70" t="s">
        <v>179</v>
      </c>
      <c r="D71" s="70" t="s">
        <v>1011</v>
      </c>
      <c r="E71" s="70" t="str">
        <f t="shared" si="18"/>
        <v>LS002WINE RED23-25cm</v>
      </c>
      <c r="F71" s="70" t="s">
        <v>1009</v>
      </c>
      <c r="G71" s="71">
        <v>255</v>
      </c>
      <c r="H71" s="72">
        <v>283</v>
      </c>
      <c r="I71" s="73"/>
      <c r="J71" s="73"/>
      <c r="K71" s="73"/>
      <c r="L71" s="73"/>
      <c r="M71" s="73"/>
      <c r="N71" s="73"/>
      <c r="O71" s="73"/>
      <c r="P71" s="73"/>
      <c r="Q71" s="73"/>
      <c r="R71" s="73"/>
      <c r="S71" s="73"/>
      <c r="T71" s="73"/>
      <c r="U71" s="73"/>
      <c r="V71" s="73"/>
      <c r="W71" s="73"/>
      <c r="X71" s="73"/>
      <c r="Y71" s="73"/>
      <c r="Z71" s="73"/>
    </row>
    <row r="72" spans="1:26" s="74" customFormat="1" ht="12.95" customHeight="1">
      <c r="A72" s="69" t="s">
        <v>1007</v>
      </c>
      <c r="B72" s="70" t="s">
        <v>35</v>
      </c>
      <c r="C72" s="70" t="s">
        <v>124</v>
      </c>
      <c r="D72" s="70" t="s">
        <v>1011</v>
      </c>
      <c r="E72" s="70" t="str">
        <f t="shared" si="18"/>
        <v>LS002BLACK23-25cm</v>
      </c>
      <c r="F72" s="70" t="s">
        <v>1010</v>
      </c>
      <c r="G72" s="71">
        <v>255</v>
      </c>
      <c r="H72" s="72">
        <v>283</v>
      </c>
      <c r="I72" s="73"/>
      <c r="J72" s="73"/>
      <c r="K72" s="73"/>
      <c r="L72" s="73"/>
      <c r="M72" s="73"/>
      <c r="N72" s="73"/>
      <c r="O72" s="73"/>
      <c r="P72" s="73"/>
      <c r="Q72" s="73"/>
      <c r="R72" s="73"/>
      <c r="S72" s="73"/>
      <c r="T72" s="73"/>
      <c r="U72" s="73"/>
      <c r="V72" s="73"/>
      <c r="W72" s="73"/>
      <c r="X72" s="73"/>
      <c r="Y72" s="73"/>
      <c r="Z72" s="73"/>
    </row>
    <row r="73" spans="1:26" s="74" customFormat="1" ht="12.95" customHeight="1">
      <c r="A73" s="69" t="s">
        <v>197</v>
      </c>
      <c r="B73" s="70" t="s">
        <v>36</v>
      </c>
      <c r="C73" s="70" t="s">
        <v>150</v>
      </c>
      <c r="D73" s="70"/>
      <c r="E73" s="70" t="str">
        <f t="shared" ref="E73" si="19">+B73&amp;C73&amp;D73</f>
        <v>LS003NAVY BLUE</v>
      </c>
      <c r="F73" s="70" t="s">
        <v>342</v>
      </c>
      <c r="G73" s="71">
        <v>275</v>
      </c>
      <c r="H73" s="72">
        <v>306</v>
      </c>
      <c r="I73" s="73"/>
      <c r="J73" s="73"/>
      <c r="K73" s="73"/>
      <c r="L73" s="73"/>
      <c r="M73" s="73"/>
      <c r="N73" s="73"/>
      <c r="O73" s="73"/>
      <c r="P73" s="73"/>
      <c r="Q73" s="73"/>
      <c r="R73" s="73"/>
      <c r="S73" s="73"/>
      <c r="T73" s="73"/>
      <c r="U73" s="73"/>
      <c r="V73" s="73"/>
      <c r="W73" s="73"/>
      <c r="X73" s="73"/>
      <c r="Y73" s="73"/>
      <c r="Z73" s="73"/>
    </row>
    <row r="74" spans="1:26" s="74" customFormat="1" ht="12.95" customHeight="1">
      <c r="A74" s="69" t="s">
        <v>198</v>
      </c>
      <c r="B74" s="70" t="s">
        <v>36</v>
      </c>
      <c r="C74" s="70" t="s">
        <v>195</v>
      </c>
      <c r="D74" s="70"/>
      <c r="E74" s="70" t="str">
        <f t="shared" si="3"/>
        <v>LS003ASH GRAY</v>
      </c>
      <c r="F74" s="70" t="s">
        <v>343</v>
      </c>
      <c r="G74" s="71">
        <v>275</v>
      </c>
      <c r="H74" s="72">
        <v>306</v>
      </c>
      <c r="I74" s="73"/>
      <c r="J74" s="73"/>
      <c r="K74" s="73"/>
      <c r="L74" s="73"/>
      <c r="M74" s="73"/>
      <c r="N74" s="73"/>
      <c r="O74" s="73"/>
      <c r="P74" s="73"/>
      <c r="Q74" s="73"/>
      <c r="R74" s="73"/>
      <c r="S74" s="73"/>
      <c r="T74" s="73"/>
      <c r="U74" s="73"/>
      <c r="V74" s="73"/>
      <c r="W74" s="73"/>
      <c r="X74" s="73"/>
      <c r="Y74" s="73"/>
      <c r="Z74" s="73"/>
    </row>
    <row r="75" spans="1:26" s="74" customFormat="1" ht="12.95" customHeight="1">
      <c r="A75" s="69" t="s">
        <v>199</v>
      </c>
      <c r="B75" s="70" t="s">
        <v>36</v>
      </c>
      <c r="C75" s="70" t="s">
        <v>124</v>
      </c>
      <c r="D75" s="70"/>
      <c r="E75" s="70" t="str">
        <f t="shared" si="3"/>
        <v>LS003BLACK</v>
      </c>
      <c r="F75" s="70" t="s">
        <v>344</v>
      </c>
      <c r="G75" s="71">
        <v>275</v>
      </c>
      <c r="H75" s="72">
        <v>306</v>
      </c>
      <c r="I75" s="73"/>
      <c r="J75" s="73"/>
      <c r="K75" s="73"/>
      <c r="L75" s="73"/>
      <c r="M75" s="73"/>
      <c r="N75" s="73"/>
      <c r="O75" s="73"/>
      <c r="P75" s="73"/>
      <c r="Q75" s="73"/>
      <c r="R75" s="73"/>
      <c r="S75" s="73"/>
      <c r="T75" s="73"/>
      <c r="U75" s="73"/>
      <c r="V75" s="73"/>
      <c r="W75" s="73"/>
      <c r="X75" s="73"/>
      <c r="Y75" s="73"/>
      <c r="Z75" s="73"/>
    </row>
    <row r="76" spans="1:26" s="74" customFormat="1" ht="12.95" customHeight="1">
      <c r="A76" s="69" t="s">
        <v>1012</v>
      </c>
      <c r="B76" s="70" t="s">
        <v>36</v>
      </c>
      <c r="C76" s="70" t="s">
        <v>150</v>
      </c>
      <c r="D76" s="70" t="s">
        <v>1015</v>
      </c>
      <c r="E76" s="70" t="str">
        <f t="shared" si="3"/>
        <v>LS003NAVY BLUE25-27cm</v>
      </c>
      <c r="F76" s="70" t="s">
        <v>1016</v>
      </c>
      <c r="G76" s="71">
        <v>275</v>
      </c>
      <c r="H76" s="72">
        <v>306</v>
      </c>
      <c r="I76" s="73"/>
      <c r="J76" s="73"/>
      <c r="K76" s="73"/>
      <c r="L76" s="73"/>
      <c r="M76" s="73"/>
      <c r="N76" s="73"/>
      <c r="O76" s="73"/>
      <c r="P76" s="73"/>
      <c r="Q76" s="73"/>
      <c r="R76" s="73"/>
      <c r="S76" s="73"/>
      <c r="T76" s="73"/>
      <c r="U76" s="73"/>
      <c r="V76" s="73"/>
      <c r="W76" s="73"/>
      <c r="X76" s="73"/>
      <c r="Y76" s="73"/>
      <c r="Z76" s="73"/>
    </row>
    <row r="77" spans="1:26" s="74" customFormat="1" ht="12.95" customHeight="1">
      <c r="A77" s="69" t="s">
        <v>1013</v>
      </c>
      <c r="B77" s="70" t="s">
        <v>36</v>
      </c>
      <c r="C77" s="70" t="s">
        <v>195</v>
      </c>
      <c r="D77" s="70" t="s">
        <v>1015</v>
      </c>
      <c r="E77" s="70" t="str">
        <f t="shared" ref="E77:E81" si="20">+B77&amp;C77&amp;D77</f>
        <v>LS003ASH GRAY25-27cm</v>
      </c>
      <c r="F77" s="70" t="s">
        <v>1017</v>
      </c>
      <c r="G77" s="71">
        <v>275</v>
      </c>
      <c r="H77" s="72">
        <v>306</v>
      </c>
      <c r="I77" s="73"/>
      <c r="J77" s="73"/>
      <c r="K77" s="73"/>
      <c r="L77" s="73"/>
      <c r="M77" s="73"/>
      <c r="N77" s="73"/>
      <c r="O77" s="73"/>
      <c r="P77" s="73"/>
      <c r="Q77" s="73"/>
      <c r="R77" s="73"/>
      <c r="S77" s="73"/>
      <c r="T77" s="73"/>
      <c r="U77" s="73"/>
      <c r="V77" s="73"/>
      <c r="W77" s="73"/>
      <c r="X77" s="73"/>
      <c r="Y77" s="73"/>
      <c r="Z77" s="73"/>
    </row>
    <row r="78" spans="1:26" s="74" customFormat="1" ht="12.95" customHeight="1">
      <c r="A78" s="69" t="s">
        <v>1014</v>
      </c>
      <c r="B78" s="70" t="s">
        <v>36</v>
      </c>
      <c r="C78" s="70" t="s">
        <v>124</v>
      </c>
      <c r="D78" s="70" t="s">
        <v>1015</v>
      </c>
      <c r="E78" s="70" t="str">
        <f t="shared" si="20"/>
        <v>LS003BLACK25-27cm</v>
      </c>
      <c r="F78" s="70" t="s">
        <v>1018</v>
      </c>
      <c r="G78" s="71">
        <v>275</v>
      </c>
      <c r="H78" s="72">
        <v>306</v>
      </c>
      <c r="I78" s="73"/>
      <c r="J78" s="73"/>
      <c r="K78" s="73"/>
      <c r="L78" s="73"/>
      <c r="M78" s="73"/>
      <c r="N78" s="73"/>
      <c r="O78" s="73"/>
      <c r="P78" s="73"/>
      <c r="Q78" s="73"/>
      <c r="R78" s="73"/>
      <c r="S78" s="73"/>
      <c r="T78" s="73"/>
      <c r="U78" s="73"/>
      <c r="V78" s="73"/>
      <c r="W78" s="73"/>
      <c r="X78" s="73"/>
      <c r="Y78" s="73"/>
      <c r="Z78" s="73"/>
    </row>
    <row r="79" spans="1:26" s="74" customFormat="1" ht="12.95" customHeight="1">
      <c r="A79" s="69" t="s">
        <v>1028</v>
      </c>
      <c r="B79" s="70" t="s">
        <v>1027</v>
      </c>
      <c r="C79" s="70" t="s">
        <v>979</v>
      </c>
      <c r="D79" s="70" t="s">
        <v>1011</v>
      </c>
      <c r="E79" s="70" t="str">
        <f t="shared" si="20"/>
        <v>LS005DARK BLUE23-25cm</v>
      </c>
      <c r="F79" s="70" t="s">
        <v>1034</v>
      </c>
      <c r="G79" s="71">
        <v>220</v>
      </c>
      <c r="H79" s="72">
        <v>244</v>
      </c>
      <c r="I79" s="73"/>
      <c r="J79" s="73"/>
      <c r="K79" s="73"/>
      <c r="L79" s="73"/>
      <c r="M79" s="73"/>
      <c r="N79" s="73"/>
      <c r="O79" s="73"/>
      <c r="P79" s="73"/>
      <c r="Q79" s="73"/>
      <c r="R79" s="73"/>
      <c r="S79" s="73"/>
      <c r="T79" s="73"/>
      <c r="U79" s="73"/>
      <c r="V79" s="73"/>
      <c r="W79" s="73"/>
      <c r="X79" s="73"/>
      <c r="Y79" s="73"/>
      <c r="Z79" s="73"/>
    </row>
    <row r="80" spans="1:26" s="74" customFormat="1" ht="12.95" customHeight="1">
      <c r="A80" s="69" t="s">
        <v>1029</v>
      </c>
      <c r="B80" s="70" t="s">
        <v>1027</v>
      </c>
      <c r="C80" s="70" t="s">
        <v>121</v>
      </c>
      <c r="D80" s="70" t="s">
        <v>1011</v>
      </c>
      <c r="E80" s="70" t="str">
        <f t="shared" si="20"/>
        <v>LS005GRAY23-25cm</v>
      </c>
      <c r="F80" s="70" t="s">
        <v>1035</v>
      </c>
      <c r="G80" s="71">
        <v>220</v>
      </c>
      <c r="H80" s="72">
        <v>244</v>
      </c>
      <c r="I80" s="73"/>
      <c r="J80" s="73"/>
      <c r="K80" s="73"/>
      <c r="L80" s="73"/>
      <c r="M80" s="73"/>
      <c r="N80" s="73"/>
      <c r="O80" s="73"/>
      <c r="P80" s="73"/>
      <c r="Q80" s="73"/>
      <c r="R80" s="73"/>
      <c r="S80" s="73"/>
      <c r="T80" s="73"/>
      <c r="U80" s="73"/>
      <c r="V80" s="73"/>
      <c r="W80" s="73"/>
      <c r="X80" s="73"/>
      <c r="Y80" s="73"/>
      <c r="Z80" s="73"/>
    </row>
    <row r="81" spans="1:26" s="74" customFormat="1" ht="12.95" customHeight="1">
      <c r="A81" s="69" t="s">
        <v>1030</v>
      </c>
      <c r="B81" s="70" t="s">
        <v>1027</v>
      </c>
      <c r="C81" s="70" t="s">
        <v>179</v>
      </c>
      <c r="D81" s="70" t="s">
        <v>1011</v>
      </c>
      <c r="E81" s="70" t="str">
        <f t="shared" si="20"/>
        <v>LS005WINE RED23-25cm</v>
      </c>
      <c r="F81" s="70" t="s">
        <v>1036</v>
      </c>
      <c r="G81" s="71">
        <v>220</v>
      </c>
      <c r="H81" s="72">
        <v>244</v>
      </c>
      <c r="I81" s="73"/>
      <c r="J81" s="73"/>
      <c r="K81" s="73"/>
      <c r="L81" s="73"/>
      <c r="M81" s="73"/>
      <c r="N81" s="73"/>
      <c r="O81" s="73"/>
      <c r="P81" s="73"/>
      <c r="Q81" s="73"/>
      <c r="R81" s="73"/>
      <c r="S81" s="73"/>
      <c r="T81" s="73"/>
      <c r="U81" s="73"/>
      <c r="V81" s="73"/>
      <c r="W81" s="73"/>
      <c r="X81" s="73"/>
      <c r="Y81" s="73"/>
      <c r="Z81" s="73"/>
    </row>
    <row r="82" spans="1:26" s="74" customFormat="1" ht="12.95" customHeight="1">
      <c r="A82" s="69" t="s">
        <v>1031</v>
      </c>
      <c r="B82" s="70" t="s">
        <v>1027</v>
      </c>
      <c r="C82" s="70" t="s">
        <v>979</v>
      </c>
      <c r="D82" s="70" t="s">
        <v>1015</v>
      </c>
      <c r="E82" s="70" t="str">
        <f t="shared" ref="E82:E84" si="21">+B82&amp;C82&amp;D82</f>
        <v>LS005DARK BLUE25-27cm</v>
      </c>
      <c r="F82" s="70" t="s">
        <v>1037</v>
      </c>
      <c r="G82" s="71">
        <v>320</v>
      </c>
      <c r="H82" s="72">
        <v>356</v>
      </c>
      <c r="I82" s="73"/>
      <c r="J82" s="73"/>
      <c r="K82" s="73"/>
      <c r="L82" s="73"/>
      <c r="M82" s="73"/>
      <c r="N82" s="73"/>
      <c r="O82" s="73"/>
      <c r="P82" s="73"/>
      <c r="Q82" s="73"/>
      <c r="R82" s="73"/>
      <c r="S82" s="73"/>
      <c r="T82" s="73"/>
      <c r="U82" s="73"/>
      <c r="V82" s="73"/>
      <c r="W82" s="73"/>
      <c r="X82" s="73"/>
      <c r="Y82" s="73"/>
      <c r="Z82" s="73"/>
    </row>
    <row r="83" spans="1:26" s="74" customFormat="1" ht="12.95" customHeight="1">
      <c r="A83" s="69" t="s">
        <v>1032</v>
      </c>
      <c r="B83" s="70" t="s">
        <v>1027</v>
      </c>
      <c r="C83" s="70" t="s">
        <v>121</v>
      </c>
      <c r="D83" s="70" t="s">
        <v>1015</v>
      </c>
      <c r="E83" s="70" t="str">
        <f t="shared" si="21"/>
        <v>LS005GRAY25-27cm</v>
      </c>
      <c r="F83" s="70" t="s">
        <v>1038</v>
      </c>
      <c r="G83" s="71">
        <v>320</v>
      </c>
      <c r="H83" s="72">
        <v>356</v>
      </c>
      <c r="I83" s="73"/>
      <c r="J83" s="73"/>
      <c r="K83" s="73"/>
      <c r="L83" s="73"/>
      <c r="M83" s="73"/>
      <c r="N83" s="73"/>
      <c r="O83" s="73"/>
      <c r="P83" s="73"/>
      <c r="Q83" s="73"/>
      <c r="R83" s="73"/>
      <c r="S83" s="73"/>
      <c r="T83" s="73"/>
      <c r="U83" s="73"/>
      <c r="V83" s="73"/>
      <c r="W83" s="73"/>
      <c r="X83" s="73"/>
      <c r="Y83" s="73"/>
      <c r="Z83" s="73"/>
    </row>
    <row r="84" spans="1:26" s="74" customFormat="1" ht="12.95" customHeight="1">
      <c r="A84" s="69" t="s">
        <v>1033</v>
      </c>
      <c r="B84" s="70" t="s">
        <v>1027</v>
      </c>
      <c r="C84" s="70" t="s">
        <v>179</v>
      </c>
      <c r="D84" s="70" t="s">
        <v>1015</v>
      </c>
      <c r="E84" s="70" t="str">
        <f t="shared" si="21"/>
        <v>LS005WINE RED25-27cm</v>
      </c>
      <c r="F84" s="70" t="s">
        <v>1039</v>
      </c>
      <c r="G84" s="71">
        <v>320</v>
      </c>
      <c r="H84" s="72">
        <v>356</v>
      </c>
      <c r="I84" s="73"/>
      <c r="J84" s="73"/>
      <c r="K84" s="73"/>
      <c r="L84" s="73"/>
      <c r="M84" s="73"/>
      <c r="N84" s="73"/>
      <c r="O84" s="73"/>
      <c r="P84" s="73"/>
      <c r="Q84" s="73"/>
      <c r="R84" s="73"/>
      <c r="S84" s="73"/>
      <c r="T84" s="73"/>
      <c r="U84" s="73"/>
      <c r="V84" s="73"/>
      <c r="W84" s="73"/>
      <c r="X84" s="73"/>
      <c r="Y84" s="73"/>
      <c r="Z84" s="73"/>
    </row>
    <row r="85" spans="1:26" s="74" customFormat="1" ht="12.95" customHeight="1">
      <c r="A85" s="69" t="s">
        <v>209</v>
      </c>
      <c r="B85" s="70" t="s">
        <v>37</v>
      </c>
      <c r="C85" s="70" t="s">
        <v>117</v>
      </c>
      <c r="D85" s="70"/>
      <c r="E85" s="70" t="str">
        <f t="shared" ref="E85:E120" si="22">+B85&amp;C85&amp;D85</f>
        <v>LS011PEACH</v>
      </c>
      <c r="F85" s="70" t="s">
        <v>355</v>
      </c>
      <c r="G85" s="71">
        <v>195</v>
      </c>
      <c r="H85" s="72">
        <v>217</v>
      </c>
      <c r="I85" s="73"/>
      <c r="J85" s="73"/>
      <c r="K85" s="73"/>
      <c r="L85" s="73"/>
      <c r="M85" s="73"/>
      <c r="N85" s="73"/>
      <c r="O85" s="73"/>
      <c r="P85" s="73"/>
      <c r="Q85" s="73"/>
      <c r="R85" s="73"/>
      <c r="S85" s="73"/>
      <c r="T85" s="73"/>
      <c r="U85" s="73"/>
      <c r="V85" s="73"/>
      <c r="W85" s="73"/>
      <c r="X85" s="73"/>
      <c r="Y85" s="73"/>
      <c r="Z85" s="73"/>
    </row>
    <row r="86" spans="1:26" s="74" customFormat="1" ht="12.95" customHeight="1">
      <c r="A86" s="69" t="s">
        <v>210</v>
      </c>
      <c r="B86" s="70" t="s">
        <v>37</v>
      </c>
      <c r="C86" s="70" t="s">
        <v>124</v>
      </c>
      <c r="D86" s="70"/>
      <c r="E86" s="70" t="str">
        <f t="shared" si="22"/>
        <v>LS011BLACK</v>
      </c>
      <c r="F86" s="70" t="s">
        <v>356</v>
      </c>
      <c r="G86" s="71">
        <v>195</v>
      </c>
      <c r="H86" s="72">
        <v>217</v>
      </c>
      <c r="I86" s="73"/>
      <c r="J86" s="73"/>
      <c r="K86" s="73"/>
      <c r="L86" s="73"/>
      <c r="M86" s="73"/>
      <c r="N86" s="73"/>
      <c r="O86" s="73"/>
      <c r="P86" s="73"/>
      <c r="Q86" s="73"/>
      <c r="R86" s="73"/>
      <c r="S86" s="73"/>
      <c r="T86" s="73"/>
      <c r="U86" s="73"/>
      <c r="V86" s="73"/>
      <c r="W86" s="73"/>
      <c r="X86" s="73"/>
      <c r="Y86" s="73"/>
      <c r="Z86" s="73"/>
    </row>
    <row r="87" spans="1:26" s="74" customFormat="1" ht="12.95" customHeight="1">
      <c r="A87" s="69" t="s">
        <v>1019</v>
      </c>
      <c r="B87" s="70" t="s">
        <v>37</v>
      </c>
      <c r="C87" s="70" t="s">
        <v>117</v>
      </c>
      <c r="D87" s="70" t="s">
        <v>1011</v>
      </c>
      <c r="E87" s="70" t="str">
        <f t="shared" ref="E87:E88" si="23">+B87&amp;C87&amp;D87</f>
        <v>LS011PEACH23-25cm</v>
      </c>
      <c r="F87" s="70" t="s">
        <v>1021</v>
      </c>
      <c r="G87" s="71">
        <v>195</v>
      </c>
      <c r="H87" s="72">
        <v>217</v>
      </c>
      <c r="I87" s="73"/>
      <c r="J87" s="73"/>
      <c r="K87" s="73"/>
      <c r="L87" s="73"/>
      <c r="M87" s="73"/>
      <c r="N87" s="73"/>
      <c r="O87" s="73"/>
      <c r="P87" s="73"/>
      <c r="Q87" s="73"/>
      <c r="R87" s="73"/>
      <c r="S87" s="73"/>
      <c r="T87" s="73"/>
      <c r="U87" s="73"/>
      <c r="V87" s="73"/>
      <c r="W87" s="73"/>
      <c r="X87" s="73"/>
      <c r="Y87" s="73"/>
      <c r="Z87" s="73"/>
    </row>
    <row r="88" spans="1:26" s="74" customFormat="1" ht="12.95" customHeight="1">
      <c r="A88" s="69" t="s">
        <v>1020</v>
      </c>
      <c r="B88" s="70" t="s">
        <v>37</v>
      </c>
      <c r="C88" s="70" t="s">
        <v>124</v>
      </c>
      <c r="D88" s="70" t="s">
        <v>1011</v>
      </c>
      <c r="E88" s="70" t="str">
        <f t="shared" si="23"/>
        <v>LS011BLACK23-25cm</v>
      </c>
      <c r="F88" s="70" t="s">
        <v>1022</v>
      </c>
      <c r="G88" s="71">
        <v>195</v>
      </c>
      <c r="H88" s="72">
        <v>217</v>
      </c>
      <c r="I88" s="73"/>
      <c r="J88" s="73"/>
      <c r="K88" s="73"/>
      <c r="L88" s="73"/>
      <c r="M88" s="73"/>
      <c r="N88" s="73"/>
      <c r="O88" s="73"/>
      <c r="P88" s="73"/>
      <c r="Q88" s="73"/>
      <c r="R88" s="73"/>
      <c r="S88" s="73"/>
      <c r="T88" s="73"/>
      <c r="U88" s="73"/>
      <c r="V88" s="73"/>
      <c r="W88" s="73"/>
      <c r="X88" s="73"/>
      <c r="Y88" s="73"/>
      <c r="Z88" s="73"/>
    </row>
    <row r="89" spans="1:26" s="74" customFormat="1" ht="12.95" customHeight="1">
      <c r="A89" s="69" t="s">
        <v>207</v>
      </c>
      <c r="B89" s="70" t="s">
        <v>38</v>
      </c>
      <c r="C89" s="70" t="s">
        <v>150</v>
      </c>
      <c r="D89" s="70"/>
      <c r="E89" s="70" t="str">
        <f t="shared" si="22"/>
        <v>LS012NAVY BLUE</v>
      </c>
      <c r="F89" s="70" t="s">
        <v>352</v>
      </c>
      <c r="G89" s="71">
        <v>215</v>
      </c>
      <c r="H89" s="72">
        <v>239</v>
      </c>
      <c r="I89" s="73"/>
      <c r="J89" s="73"/>
      <c r="K89" s="73"/>
      <c r="L89" s="73"/>
      <c r="M89" s="73"/>
      <c r="N89" s="73"/>
      <c r="O89" s="73"/>
      <c r="P89" s="73"/>
      <c r="Q89" s="73"/>
      <c r="R89" s="73"/>
      <c r="S89" s="73"/>
      <c r="T89" s="73"/>
      <c r="U89" s="73"/>
      <c r="V89" s="73"/>
      <c r="W89" s="73"/>
      <c r="X89" s="73"/>
      <c r="Y89" s="73"/>
      <c r="Z89" s="73"/>
    </row>
    <row r="90" spans="1:26" s="74" customFormat="1" ht="12.95" customHeight="1">
      <c r="A90" s="69" t="s">
        <v>208</v>
      </c>
      <c r="B90" s="70" t="s">
        <v>38</v>
      </c>
      <c r="C90" s="70" t="s">
        <v>124</v>
      </c>
      <c r="D90" s="70"/>
      <c r="E90" s="70" t="str">
        <f t="shared" si="22"/>
        <v>LS012BLACK</v>
      </c>
      <c r="F90" s="70" t="s">
        <v>353</v>
      </c>
      <c r="G90" s="71">
        <v>215</v>
      </c>
      <c r="H90" s="72">
        <v>239</v>
      </c>
      <c r="I90" s="73"/>
      <c r="J90" s="73"/>
      <c r="K90" s="73"/>
      <c r="L90" s="73"/>
      <c r="M90" s="73"/>
      <c r="N90" s="73"/>
      <c r="O90" s="73"/>
      <c r="P90" s="73"/>
      <c r="Q90" s="73"/>
      <c r="R90" s="73"/>
      <c r="S90" s="73"/>
      <c r="T90" s="73"/>
      <c r="U90" s="73"/>
      <c r="V90" s="73"/>
      <c r="W90" s="73"/>
      <c r="X90" s="73"/>
      <c r="Y90" s="73"/>
      <c r="Z90" s="73"/>
    </row>
    <row r="91" spans="1:26" s="74" customFormat="1" ht="12.95" customHeight="1">
      <c r="A91" s="69" t="s">
        <v>1023</v>
      </c>
      <c r="B91" s="70" t="s">
        <v>38</v>
      </c>
      <c r="C91" s="70" t="s">
        <v>150</v>
      </c>
      <c r="D91" s="70" t="s">
        <v>1015</v>
      </c>
      <c r="E91" s="70" t="str">
        <f t="shared" ref="E91:E92" si="24">+B91&amp;C91&amp;D91</f>
        <v>LS012NAVY BLUE25-27cm</v>
      </c>
      <c r="F91" s="70" t="s">
        <v>1025</v>
      </c>
      <c r="G91" s="71">
        <v>215</v>
      </c>
      <c r="H91" s="72">
        <v>239</v>
      </c>
      <c r="I91" s="73"/>
      <c r="J91" s="73"/>
      <c r="K91" s="73"/>
      <c r="L91" s="73"/>
      <c r="M91" s="73"/>
      <c r="N91" s="73"/>
      <c r="O91" s="73"/>
      <c r="P91" s="73"/>
      <c r="Q91" s="73"/>
      <c r="R91" s="73"/>
      <c r="S91" s="73"/>
      <c r="T91" s="73"/>
      <c r="U91" s="73"/>
      <c r="V91" s="73"/>
      <c r="W91" s="73"/>
      <c r="X91" s="73"/>
      <c r="Y91" s="73"/>
      <c r="Z91" s="73"/>
    </row>
    <row r="92" spans="1:26" s="74" customFormat="1" ht="12.95" customHeight="1">
      <c r="A92" s="69" t="s">
        <v>1024</v>
      </c>
      <c r="B92" s="70" t="s">
        <v>38</v>
      </c>
      <c r="C92" s="70" t="s">
        <v>124</v>
      </c>
      <c r="D92" s="70" t="s">
        <v>1015</v>
      </c>
      <c r="E92" s="70" t="str">
        <f t="shared" si="24"/>
        <v>LS012BLACK25-27cm</v>
      </c>
      <c r="F92" s="70" t="s">
        <v>1026</v>
      </c>
      <c r="G92" s="71">
        <v>215</v>
      </c>
      <c r="H92" s="72">
        <v>239</v>
      </c>
      <c r="I92" s="73"/>
      <c r="J92" s="73"/>
      <c r="K92" s="73"/>
      <c r="L92" s="73"/>
      <c r="M92" s="73"/>
      <c r="N92" s="73"/>
      <c r="O92" s="73"/>
      <c r="P92" s="73"/>
      <c r="Q92" s="73"/>
      <c r="R92" s="73"/>
      <c r="S92" s="73"/>
      <c r="T92" s="73"/>
      <c r="U92" s="73"/>
      <c r="V92" s="73"/>
      <c r="W92" s="73"/>
      <c r="X92" s="73"/>
      <c r="Y92" s="73"/>
      <c r="Z92" s="73"/>
    </row>
    <row r="93" spans="1:26" s="74" customFormat="1" ht="12.95" customHeight="1">
      <c r="A93" s="69" t="s">
        <v>213</v>
      </c>
      <c r="B93" s="70" t="s">
        <v>39</v>
      </c>
      <c r="C93" s="70" t="s">
        <v>121</v>
      </c>
      <c r="D93" s="70" t="s">
        <v>214</v>
      </c>
      <c r="E93" s="70" t="str">
        <f t="shared" si="22"/>
        <v>LS014GRAY23-25CM</v>
      </c>
      <c r="F93" s="70" t="s">
        <v>359</v>
      </c>
      <c r="G93" s="71">
        <v>190</v>
      </c>
      <c r="H93" s="72">
        <v>211</v>
      </c>
      <c r="I93" s="73"/>
      <c r="J93" s="73"/>
      <c r="K93" s="73"/>
      <c r="L93" s="73"/>
      <c r="M93" s="73"/>
      <c r="N93" s="73"/>
      <c r="O93" s="73"/>
      <c r="P93" s="73"/>
      <c r="Q93" s="73"/>
      <c r="R93" s="73"/>
      <c r="S93" s="73"/>
      <c r="T93" s="73"/>
      <c r="U93" s="73"/>
      <c r="V93" s="73"/>
      <c r="W93" s="73"/>
      <c r="X93" s="73"/>
      <c r="Y93" s="73"/>
      <c r="Z93" s="73"/>
    </row>
    <row r="94" spans="1:26" s="74" customFormat="1" ht="12.95" customHeight="1">
      <c r="A94" s="69" t="s">
        <v>215</v>
      </c>
      <c r="B94" s="70" t="s">
        <v>39</v>
      </c>
      <c r="C94" s="70" t="s">
        <v>121</v>
      </c>
      <c r="D94" s="70" t="s">
        <v>216</v>
      </c>
      <c r="E94" s="70" t="str">
        <f t="shared" si="22"/>
        <v>LS014GRAY25-27CM</v>
      </c>
      <c r="F94" s="70" t="s">
        <v>360</v>
      </c>
      <c r="G94" s="71">
        <v>190</v>
      </c>
      <c r="H94" s="72">
        <v>211</v>
      </c>
      <c r="I94" s="73"/>
      <c r="J94" s="73"/>
      <c r="K94" s="73"/>
      <c r="L94" s="73"/>
      <c r="M94" s="73"/>
      <c r="N94" s="73"/>
      <c r="O94" s="73"/>
      <c r="P94" s="73"/>
      <c r="Q94" s="73"/>
      <c r="R94" s="73"/>
      <c r="S94" s="73"/>
      <c r="T94" s="73"/>
      <c r="U94" s="73"/>
      <c r="V94" s="73"/>
      <c r="W94" s="73"/>
      <c r="X94" s="73"/>
      <c r="Y94" s="73"/>
      <c r="Z94" s="73"/>
    </row>
    <row r="95" spans="1:26" s="74" customFormat="1" ht="12.95" customHeight="1">
      <c r="A95" s="69" t="s">
        <v>217</v>
      </c>
      <c r="B95" s="70" t="s">
        <v>39</v>
      </c>
      <c r="C95" s="70" t="s">
        <v>124</v>
      </c>
      <c r="D95" s="70" t="s">
        <v>214</v>
      </c>
      <c r="E95" s="70" t="str">
        <f t="shared" si="22"/>
        <v>LS014BLACK23-25CM</v>
      </c>
      <c r="F95" s="70" t="s">
        <v>361</v>
      </c>
      <c r="G95" s="71">
        <v>190</v>
      </c>
      <c r="H95" s="72">
        <v>211</v>
      </c>
      <c r="I95" s="73"/>
      <c r="J95" s="73"/>
      <c r="K95" s="73"/>
      <c r="L95" s="73"/>
      <c r="M95" s="73"/>
      <c r="N95" s="73"/>
      <c r="O95" s="73"/>
      <c r="P95" s="73"/>
      <c r="Q95" s="73"/>
      <c r="R95" s="73"/>
      <c r="S95" s="73"/>
      <c r="T95" s="73"/>
      <c r="U95" s="73"/>
      <c r="V95" s="73"/>
      <c r="W95" s="73"/>
      <c r="X95" s="73"/>
      <c r="Y95" s="73"/>
      <c r="Z95" s="73"/>
    </row>
    <row r="96" spans="1:26" s="74" customFormat="1" ht="12.95" customHeight="1">
      <c r="A96" s="69" t="s">
        <v>218</v>
      </c>
      <c r="B96" s="70" t="s">
        <v>39</v>
      </c>
      <c r="C96" s="70" t="s">
        <v>124</v>
      </c>
      <c r="D96" s="70" t="s">
        <v>216</v>
      </c>
      <c r="E96" s="70" t="str">
        <f t="shared" si="22"/>
        <v>LS014BLACK25-27CM</v>
      </c>
      <c r="F96" s="70" t="s">
        <v>362</v>
      </c>
      <c r="G96" s="71">
        <v>190</v>
      </c>
      <c r="H96" s="72">
        <v>211</v>
      </c>
      <c r="I96" s="73"/>
      <c r="J96" s="73"/>
      <c r="K96" s="73"/>
      <c r="L96" s="73"/>
      <c r="M96" s="73"/>
      <c r="N96" s="73"/>
      <c r="O96" s="73"/>
      <c r="P96" s="73"/>
      <c r="Q96" s="73"/>
      <c r="R96" s="73"/>
      <c r="S96" s="73"/>
      <c r="T96" s="73"/>
      <c r="U96" s="73"/>
      <c r="V96" s="73"/>
      <c r="W96" s="73"/>
      <c r="X96" s="73"/>
      <c r="Y96" s="73"/>
      <c r="Z96" s="73"/>
    </row>
    <row r="97" spans="1:26" s="74" customFormat="1" ht="12.95" customHeight="1">
      <c r="A97" s="69" t="s">
        <v>695</v>
      </c>
      <c r="B97" s="70" t="s">
        <v>694</v>
      </c>
      <c r="C97" s="70" t="s">
        <v>155</v>
      </c>
      <c r="D97" s="70"/>
      <c r="E97" s="70" t="str">
        <f t="shared" si="22"/>
        <v>LS027ROYAL BLUE</v>
      </c>
      <c r="F97" s="70" t="s">
        <v>693</v>
      </c>
      <c r="G97" s="71">
        <v>335</v>
      </c>
      <c r="H97" s="72">
        <v>372</v>
      </c>
      <c r="I97" s="73"/>
      <c r="J97" s="73"/>
      <c r="K97" s="73"/>
      <c r="L97" s="73"/>
      <c r="M97" s="73"/>
      <c r="N97" s="73"/>
      <c r="O97" s="73"/>
      <c r="P97" s="73"/>
      <c r="Q97" s="73"/>
      <c r="R97" s="73"/>
      <c r="S97" s="73"/>
      <c r="T97" s="73"/>
      <c r="U97" s="73"/>
      <c r="V97" s="73"/>
      <c r="W97" s="73"/>
      <c r="X97" s="73"/>
      <c r="Y97" s="73"/>
      <c r="Z97" s="73"/>
    </row>
    <row r="98" spans="1:26" s="74" customFormat="1" ht="12.95" customHeight="1">
      <c r="A98" s="69" t="s">
        <v>696</v>
      </c>
      <c r="B98" s="70" t="s">
        <v>694</v>
      </c>
      <c r="C98" s="70" t="s">
        <v>124</v>
      </c>
      <c r="D98" s="70"/>
      <c r="E98" s="70" t="str">
        <f t="shared" si="22"/>
        <v>LS027BLACK</v>
      </c>
      <c r="F98" s="70" t="s">
        <v>692</v>
      </c>
      <c r="G98" s="71">
        <v>335</v>
      </c>
      <c r="H98" s="72">
        <v>372</v>
      </c>
      <c r="I98" s="73"/>
      <c r="J98" s="73"/>
      <c r="K98" s="73"/>
      <c r="L98" s="73"/>
      <c r="M98" s="73"/>
      <c r="N98" s="73"/>
      <c r="O98" s="73"/>
      <c r="P98" s="73"/>
      <c r="Q98" s="73"/>
      <c r="R98" s="73"/>
      <c r="S98" s="73"/>
      <c r="T98" s="73"/>
      <c r="U98" s="73"/>
      <c r="V98" s="73"/>
      <c r="W98" s="73"/>
      <c r="X98" s="73"/>
      <c r="Y98" s="73"/>
      <c r="Z98" s="73"/>
    </row>
    <row r="99" spans="1:26" s="74" customFormat="1" ht="12.95" customHeight="1">
      <c r="A99" s="69" t="s">
        <v>809</v>
      </c>
      <c r="B99" s="70" t="s">
        <v>806</v>
      </c>
      <c r="C99" s="70" t="s">
        <v>142</v>
      </c>
      <c r="D99" s="70" t="s">
        <v>214</v>
      </c>
      <c r="E99" s="70" t="str">
        <f t="shared" ref="E99:E104" si="25">+B99&amp;C99&amp;D99</f>
        <v>LS028BLUE23-25CM</v>
      </c>
      <c r="F99" s="70" t="s">
        <v>813</v>
      </c>
      <c r="G99" s="71">
        <v>235</v>
      </c>
      <c r="H99" s="72">
        <v>261</v>
      </c>
      <c r="I99" s="73"/>
      <c r="J99" s="73"/>
      <c r="K99" s="73"/>
      <c r="L99" s="73"/>
      <c r="M99" s="73"/>
      <c r="N99" s="73"/>
      <c r="O99" s="73"/>
      <c r="P99" s="73"/>
      <c r="Q99" s="73"/>
      <c r="R99" s="73"/>
      <c r="S99" s="73"/>
      <c r="T99" s="73"/>
      <c r="U99" s="73"/>
      <c r="V99" s="73"/>
      <c r="W99" s="73"/>
      <c r="X99" s="73"/>
      <c r="Y99" s="73"/>
      <c r="Z99" s="73"/>
    </row>
    <row r="100" spans="1:26" s="74" customFormat="1" ht="12.95" customHeight="1">
      <c r="A100" s="69" t="s">
        <v>810</v>
      </c>
      <c r="B100" s="70" t="s">
        <v>806</v>
      </c>
      <c r="C100" s="70" t="s">
        <v>142</v>
      </c>
      <c r="D100" s="70" t="s">
        <v>216</v>
      </c>
      <c r="E100" s="70" t="str">
        <f t="shared" si="25"/>
        <v>LS028BLUE25-27CM</v>
      </c>
      <c r="F100" s="70" t="s">
        <v>812</v>
      </c>
      <c r="G100" s="71">
        <v>235</v>
      </c>
      <c r="H100" s="72">
        <v>261</v>
      </c>
      <c r="I100" s="73"/>
      <c r="J100" s="73"/>
      <c r="K100" s="73"/>
      <c r="L100" s="73"/>
      <c r="M100" s="73"/>
      <c r="N100" s="73"/>
      <c r="O100" s="73"/>
      <c r="P100" s="73"/>
      <c r="Q100" s="73"/>
      <c r="R100" s="73"/>
      <c r="S100" s="73"/>
      <c r="T100" s="73"/>
      <c r="U100" s="73"/>
      <c r="V100" s="73"/>
      <c r="W100" s="73"/>
      <c r="X100" s="73"/>
      <c r="Y100" s="73"/>
      <c r="Z100" s="73"/>
    </row>
    <row r="101" spans="1:26" s="74" customFormat="1" ht="12.95" customHeight="1">
      <c r="A101" s="69" t="s">
        <v>1215</v>
      </c>
      <c r="B101" s="70" t="s">
        <v>806</v>
      </c>
      <c r="C101" s="70" t="s">
        <v>124</v>
      </c>
      <c r="D101" s="70" t="s">
        <v>214</v>
      </c>
      <c r="E101" s="70" t="str">
        <f t="shared" ref="E101:E102" si="26">+B101&amp;C101&amp;D101</f>
        <v>LS028BLACK23-25CM</v>
      </c>
      <c r="F101" s="70" t="s">
        <v>1217</v>
      </c>
      <c r="G101" s="71">
        <v>235</v>
      </c>
      <c r="H101" s="72">
        <v>261</v>
      </c>
      <c r="I101" s="73"/>
      <c r="J101" s="73"/>
      <c r="K101" s="73"/>
      <c r="L101" s="73"/>
      <c r="M101" s="73"/>
      <c r="N101" s="73"/>
      <c r="O101" s="73"/>
      <c r="P101" s="73"/>
      <c r="Q101" s="73"/>
      <c r="R101" s="73"/>
      <c r="S101" s="73"/>
      <c r="T101" s="73"/>
      <c r="U101" s="73"/>
      <c r="V101" s="73"/>
      <c r="W101" s="73"/>
      <c r="X101" s="73"/>
      <c r="Y101" s="73"/>
      <c r="Z101" s="73"/>
    </row>
    <row r="102" spans="1:26" s="74" customFormat="1" ht="12.95" customHeight="1">
      <c r="A102" s="69" t="s">
        <v>1216</v>
      </c>
      <c r="B102" s="70" t="s">
        <v>806</v>
      </c>
      <c r="C102" s="70" t="s">
        <v>124</v>
      </c>
      <c r="D102" s="70" t="s">
        <v>216</v>
      </c>
      <c r="E102" s="70" t="str">
        <f t="shared" si="26"/>
        <v>LS028BLACK25-27CM</v>
      </c>
      <c r="F102" s="70" t="s">
        <v>1218</v>
      </c>
      <c r="G102" s="71">
        <v>235</v>
      </c>
      <c r="H102" s="72">
        <v>261</v>
      </c>
      <c r="I102" s="73"/>
      <c r="J102" s="73"/>
      <c r="K102" s="73"/>
      <c r="L102" s="73"/>
      <c r="M102" s="73"/>
      <c r="N102" s="73"/>
      <c r="O102" s="73"/>
      <c r="P102" s="73"/>
      <c r="Q102" s="73"/>
      <c r="R102" s="73"/>
      <c r="S102" s="73"/>
      <c r="T102" s="73"/>
      <c r="U102" s="73"/>
      <c r="V102" s="73"/>
      <c r="W102" s="73"/>
      <c r="X102" s="73"/>
      <c r="Y102" s="73"/>
      <c r="Z102" s="73"/>
    </row>
    <row r="103" spans="1:26" s="74" customFormat="1" ht="12.95" customHeight="1">
      <c r="A103" s="69" t="s">
        <v>807</v>
      </c>
      <c r="B103" s="70" t="s">
        <v>806</v>
      </c>
      <c r="C103" s="70" t="s">
        <v>811</v>
      </c>
      <c r="D103" s="70" t="s">
        <v>214</v>
      </c>
      <c r="E103" s="70" t="str">
        <f t="shared" si="25"/>
        <v>LS028KHAKI23-25CM</v>
      </c>
      <c r="F103" s="70" t="s">
        <v>1219</v>
      </c>
      <c r="G103" s="71">
        <v>235</v>
      </c>
      <c r="H103" s="72">
        <v>261</v>
      </c>
      <c r="I103" s="73"/>
      <c r="J103" s="73"/>
      <c r="K103" s="73"/>
      <c r="L103" s="73"/>
      <c r="M103" s="73"/>
      <c r="N103" s="73"/>
      <c r="O103" s="73"/>
      <c r="P103" s="73"/>
      <c r="Q103" s="73"/>
      <c r="R103" s="73"/>
      <c r="S103" s="73"/>
      <c r="T103" s="73"/>
      <c r="U103" s="73"/>
      <c r="V103" s="73"/>
      <c r="W103" s="73"/>
      <c r="X103" s="73"/>
      <c r="Y103" s="73"/>
      <c r="Z103" s="73"/>
    </row>
    <row r="104" spans="1:26" s="74" customFormat="1" ht="12.95" customHeight="1">
      <c r="A104" s="69" t="s">
        <v>808</v>
      </c>
      <c r="B104" s="70" t="s">
        <v>806</v>
      </c>
      <c r="C104" s="70" t="s">
        <v>811</v>
      </c>
      <c r="D104" s="70" t="s">
        <v>216</v>
      </c>
      <c r="E104" s="70" t="str">
        <f t="shared" si="25"/>
        <v>LS028KHAKI25-27CM</v>
      </c>
      <c r="F104" s="70" t="s">
        <v>1220</v>
      </c>
      <c r="G104" s="71">
        <v>235</v>
      </c>
      <c r="H104" s="72">
        <v>261</v>
      </c>
      <c r="I104" s="73"/>
      <c r="J104" s="73"/>
      <c r="K104" s="73"/>
      <c r="L104" s="73"/>
      <c r="M104" s="73"/>
      <c r="N104" s="73"/>
      <c r="O104" s="73"/>
      <c r="P104" s="73"/>
      <c r="Q104" s="73"/>
      <c r="R104" s="73"/>
      <c r="S104" s="73"/>
      <c r="T104" s="73"/>
      <c r="U104" s="73"/>
      <c r="V104" s="73"/>
      <c r="W104" s="73"/>
      <c r="X104" s="73"/>
      <c r="Y104" s="73"/>
      <c r="Z104" s="73"/>
    </row>
    <row r="105" spans="1:26" s="74" customFormat="1" ht="12.95" customHeight="1">
      <c r="A105" s="69" t="s">
        <v>761</v>
      </c>
      <c r="B105" s="70" t="s">
        <v>763</v>
      </c>
      <c r="C105" s="70" t="s">
        <v>166</v>
      </c>
      <c r="D105" s="70"/>
      <c r="E105" s="70" t="str">
        <f t="shared" ref="E105:E108" si="27">+B105&amp;C105&amp;D105</f>
        <v>LS032WHITE</v>
      </c>
      <c r="F105" s="70" t="s">
        <v>765</v>
      </c>
      <c r="G105" s="71">
        <v>280</v>
      </c>
      <c r="H105" s="72">
        <v>311</v>
      </c>
      <c r="I105" s="73"/>
      <c r="J105" s="73"/>
      <c r="K105" s="73"/>
      <c r="L105" s="73"/>
      <c r="M105" s="73"/>
      <c r="N105" s="73"/>
      <c r="O105" s="73"/>
      <c r="P105" s="73"/>
      <c r="Q105" s="73"/>
      <c r="R105" s="73"/>
      <c r="S105" s="73"/>
      <c r="T105" s="73"/>
      <c r="U105" s="73"/>
      <c r="V105" s="73"/>
      <c r="W105" s="73"/>
      <c r="X105" s="73"/>
      <c r="Y105" s="73"/>
      <c r="Z105" s="73"/>
    </row>
    <row r="106" spans="1:26" s="74" customFormat="1" ht="12.95" customHeight="1">
      <c r="A106" s="69" t="s">
        <v>762</v>
      </c>
      <c r="B106" s="70" t="s">
        <v>764</v>
      </c>
      <c r="C106" s="70" t="s">
        <v>121</v>
      </c>
      <c r="D106" s="70"/>
      <c r="E106" s="70" t="str">
        <f t="shared" si="27"/>
        <v>LS033GRAY</v>
      </c>
      <c r="F106" s="70" t="s">
        <v>766</v>
      </c>
      <c r="G106" s="71">
        <v>315</v>
      </c>
      <c r="H106" s="72">
        <v>350</v>
      </c>
      <c r="I106" s="73"/>
      <c r="J106" s="73"/>
      <c r="K106" s="73"/>
      <c r="L106" s="73"/>
      <c r="M106" s="73"/>
      <c r="N106" s="73"/>
      <c r="O106" s="73"/>
      <c r="P106" s="73"/>
      <c r="Q106" s="73"/>
      <c r="R106" s="73"/>
      <c r="S106" s="73"/>
      <c r="T106" s="73"/>
      <c r="U106" s="73"/>
      <c r="V106" s="73"/>
      <c r="W106" s="73"/>
      <c r="X106" s="73"/>
      <c r="Y106" s="73"/>
      <c r="Z106" s="73"/>
    </row>
    <row r="107" spans="1:26" s="74" customFormat="1" ht="12.95" customHeight="1">
      <c r="A107" s="69" t="s">
        <v>1115</v>
      </c>
      <c r="B107" s="70" t="s">
        <v>1117</v>
      </c>
      <c r="C107" s="70" t="s">
        <v>166</v>
      </c>
      <c r="D107" s="70" t="s">
        <v>214</v>
      </c>
      <c r="E107" s="70" t="str">
        <f t="shared" si="27"/>
        <v>LS034WHITE23-25CM</v>
      </c>
      <c r="F107" s="70" t="s">
        <v>1118</v>
      </c>
      <c r="G107" s="71">
        <v>315</v>
      </c>
      <c r="H107" s="72">
        <v>350</v>
      </c>
      <c r="I107" s="73"/>
      <c r="J107" s="73"/>
      <c r="K107" s="73"/>
      <c r="L107" s="73"/>
      <c r="M107" s="73"/>
      <c r="N107" s="73"/>
      <c r="O107" s="73"/>
      <c r="P107" s="73"/>
      <c r="Q107" s="73"/>
      <c r="R107" s="73"/>
      <c r="S107" s="73"/>
      <c r="T107" s="73"/>
      <c r="U107" s="73"/>
      <c r="V107" s="73"/>
      <c r="W107" s="73"/>
      <c r="X107" s="73"/>
      <c r="Y107" s="73"/>
      <c r="Z107" s="73"/>
    </row>
    <row r="108" spans="1:26" s="74" customFormat="1" ht="12.95" customHeight="1">
      <c r="A108" s="69" t="s">
        <v>1116</v>
      </c>
      <c r="B108" s="70" t="s">
        <v>1117</v>
      </c>
      <c r="C108" s="70" t="s">
        <v>124</v>
      </c>
      <c r="D108" s="70" t="s">
        <v>214</v>
      </c>
      <c r="E108" s="70" t="str">
        <f t="shared" si="27"/>
        <v>LS034BLACK23-25CM</v>
      </c>
      <c r="F108" s="70" t="s">
        <v>1119</v>
      </c>
      <c r="G108" s="71">
        <v>315</v>
      </c>
      <c r="H108" s="72">
        <v>350</v>
      </c>
      <c r="I108" s="73"/>
      <c r="J108" s="73"/>
      <c r="K108" s="73"/>
      <c r="L108" s="73"/>
      <c r="M108" s="73"/>
      <c r="N108" s="73"/>
      <c r="O108" s="73"/>
      <c r="P108" s="73"/>
      <c r="Q108" s="73"/>
      <c r="R108" s="73"/>
      <c r="S108" s="73"/>
      <c r="T108" s="73"/>
      <c r="U108" s="73"/>
      <c r="V108" s="73"/>
      <c r="W108" s="73"/>
      <c r="X108" s="73"/>
      <c r="Y108" s="73"/>
      <c r="Z108" s="73"/>
    </row>
    <row r="109" spans="1:26" s="74" customFormat="1" ht="12.95" customHeight="1">
      <c r="A109" s="69" t="s">
        <v>1120</v>
      </c>
      <c r="B109" s="70" t="s">
        <v>1124</v>
      </c>
      <c r="C109" s="70" t="s">
        <v>166</v>
      </c>
      <c r="D109" s="70" t="s">
        <v>216</v>
      </c>
      <c r="E109" s="70" t="str">
        <f t="shared" ref="E109:E112" si="28">+B109&amp;C109&amp;D109</f>
        <v>LS035WHITE25-27CM</v>
      </c>
      <c r="F109" s="70" t="s">
        <v>1122</v>
      </c>
      <c r="G109" s="71">
        <v>365</v>
      </c>
      <c r="H109" s="72">
        <v>405</v>
      </c>
      <c r="I109" s="73"/>
      <c r="J109" s="73"/>
      <c r="K109" s="73"/>
      <c r="L109" s="73"/>
      <c r="M109" s="73"/>
      <c r="N109" s="73"/>
      <c r="O109" s="73"/>
      <c r="P109" s="73"/>
      <c r="Q109" s="73"/>
      <c r="R109" s="73"/>
      <c r="S109" s="73"/>
      <c r="T109" s="73"/>
      <c r="U109" s="73"/>
      <c r="V109" s="73"/>
      <c r="W109" s="73"/>
      <c r="X109" s="73"/>
      <c r="Y109" s="73"/>
      <c r="Z109" s="73"/>
    </row>
    <row r="110" spans="1:26" s="74" customFormat="1" ht="12.95" customHeight="1">
      <c r="A110" s="69" t="s">
        <v>1121</v>
      </c>
      <c r="B110" s="70" t="s">
        <v>1124</v>
      </c>
      <c r="C110" s="70" t="s">
        <v>124</v>
      </c>
      <c r="D110" s="70" t="s">
        <v>216</v>
      </c>
      <c r="E110" s="70" t="str">
        <f t="shared" si="28"/>
        <v>LS035BLACK25-27CM</v>
      </c>
      <c r="F110" s="70" t="s">
        <v>1123</v>
      </c>
      <c r="G110" s="71">
        <v>365</v>
      </c>
      <c r="H110" s="72">
        <v>405</v>
      </c>
      <c r="I110" s="73"/>
      <c r="J110" s="73"/>
      <c r="K110" s="73"/>
      <c r="L110" s="73"/>
      <c r="M110" s="73"/>
      <c r="N110" s="73"/>
      <c r="O110" s="73"/>
      <c r="P110" s="73"/>
      <c r="Q110" s="73"/>
      <c r="R110" s="73"/>
      <c r="S110" s="73"/>
      <c r="T110" s="73"/>
      <c r="U110" s="73"/>
      <c r="V110" s="73"/>
      <c r="W110" s="73"/>
      <c r="X110" s="73"/>
      <c r="Y110" s="73"/>
      <c r="Z110" s="73"/>
    </row>
    <row r="111" spans="1:26" s="74" customFormat="1" ht="12.95" customHeight="1">
      <c r="A111" s="69" t="s">
        <v>1191</v>
      </c>
      <c r="B111" s="70" t="s">
        <v>1192</v>
      </c>
      <c r="C111" s="70" t="s">
        <v>1193</v>
      </c>
      <c r="D111" s="70" t="s">
        <v>214</v>
      </c>
      <c r="E111" s="70" t="str">
        <f t="shared" si="28"/>
        <v>LS036PALE BROWN23-25CM</v>
      </c>
      <c r="F111" s="70" t="s">
        <v>1194</v>
      </c>
      <c r="G111" s="71">
        <v>310</v>
      </c>
      <c r="H111" s="72">
        <v>344</v>
      </c>
      <c r="I111" s="73"/>
      <c r="J111" s="73"/>
      <c r="K111" s="73"/>
      <c r="L111" s="73"/>
      <c r="M111" s="73"/>
      <c r="N111" s="73"/>
      <c r="O111" s="73"/>
      <c r="P111" s="73"/>
      <c r="Q111" s="73"/>
      <c r="R111" s="73"/>
      <c r="S111" s="73"/>
      <c r="T111" s="73"/>
      <c r="U111" s="73"/>
      <c r="V111" s="73"/>
      <c r="W111" s="73"/>
      <c r="X111" s="73"/>
      <c r="Y111" s="73"/>
      <c r="Z111" s="73"/>
    </row>
    <row r="112" spans="1:26" s="74" customFormat="1" ht="12.95" customHeight="1">
      <c r="A112" s="69" t="s">
        <v>1195</v>
      </c>
      <c r="B112" s="70" t="s">
        <v>1196</v>
      </c>
      <c r="C112" s="70" t="s">
        <v>150</v>
      </c>
      <c r="D112" s="70" t="s">
        <v>216</v>
      </c>
      <c r="E112" s="70" t="str">
        <f t="shared" si="28"/>
        <v>LS037NAVY BLUE25-27CM</v>
      </c>
      <c r="F112" s="70" t="s">
        <v>1197</v>
      </c>
      <c r="G112" s="71">
        <v>340</v>
      </c>
      <c r="H112" s="72">
        <v>378</v>
      </c>
      <c r="I112" s="73"/>
      <c r="J112" s="73"/>
      <c r="K112" s="73"/>
      <c r="L112" s="73"/>
      <c r="M112" s="73"/>
      <c r="N112" s="73"/>
      <c r="O112" s="73"/>
      <c r="P112" s="73"/>
      <c r="Q112" s="73"/>
      <c r="R112" s="73"/>
      <c r="S112" s="73"/>
      <c r="T112" s="73"/>
      <c r="U112" s="73"/>
      <c r="V112" s="73"/>
      <c r="W112" s="73"/>
      <c r="X112" s="73"/>
      <c r="Y112" s="73"/>
      <c r="Z112" s="73"/>
    </row>
    <row r="113" spans="1:26" s="74" customFormat="1" ht="12.95" customHeight="1">
      <c r="A113" s="69" t="s">
        <v>1263</v>
      </c>
      <c r="B113" s="70" t="s">
        <v>1265</v>
      </c>
      <c r="C113" s="70" t="s">
        <v>124</v>
      </c>
      <c r="D113" s="70" t="s">
        <v>214</v>
      </c>
      <c r="E113" s="70" t="str">
        <f t="shared" ref="E113:E114" si="29">+B113&amp;C113&amp;D113</f>
        <v>LS038BLACK23-25CM</v>
      </c>
      <c r="F113" s="70" t="s">
        <v>1267</v>
      </c>
      <c r="G113" s="71">
        <v>295</v>
      </c>
      <c r="H113" s="72">
        <v>328</v>
      </c>
      <c r="I113" s="73"/>
      <c r="J113" s="73"/>
      <c r="K113" s="73"/>
      <c r="L113" s="73"/>
      <c r="M113" s="73"/>
      <c r="N113" s="73"/>
      <c r="O113" s="73"/>
      <c r="P113" s="73"/>
      <c r="Q113" s="73"/>
      <c r="R113" s="73"/>
      <c r="S113" s="73"/>
      <c r="T113" s="73"/>
      <c r="U113" s="73"/>
      <c r="V113" s="73"/>
      <c r="W113" s="73"/>
      <c r="X113" s="73"/>
      <c r="Y113" s="73"/>
      <c r="Z113" s="73"/>
    </row>
    <row r="114" spans="1:26" s="74" customFormat="1" ht="12.95" customHeight="1">
      <c r="A114" s="69" t="s">
        <v>1264</v>
      </c>
      <c r="B114" s="70" t="s">
        <v>1265</v>
      </c>
      <c r="C114" s="70" t="s">
        <v>1266</v>
      </c>
      <c r="D114" s="70" t="s">
        <v>214</v>
      </c>
      <c r="E114" s="70" t="str">
        <f t="shared" si="29"/>
        <v>LS038SILVER23-25CM</v>
      </c>
      <c r="F114" s="70" t="s">
        <v>1268</v>
      </c>
      <c r="G114" s="71">
        <v>295</v>
      </c>
      <c r="H114" s="72">
        <v>328</v>
      </c>
      <c r="I114" s="73"/>
      <c r="J114" s="73"/>
      <c r="K114" s="73"/>
      <c r="L114" s="73"/>
      <c r="M114" s="73"/>
      <c r="N114" s="73"/>
      <c r="O114" s="73"/>
      <c r="P114" s="73"/>
      <c r="Q114" s="73"/>
      <c r="R114" s="73"/>
      <c r="S114" s="73"/>
      <c r="T114" s="73"/>
      <c r="U114" s="73"/>
      <c r="V114" s="73"/>
      <c r="W114" s="73"/>
      <c r="X114" s="73"/>
      <c r="Y114" s="73"/>
      <c r="Z114" s="73"/>
    </row>
    <row r="115" spans="1:26" s="74" customFormat="1" ht="12.95" customHeight="1">
      <c r="A115" s="74" t="s">
        <v>432</v>
      </c>
      <c r="B115" s="70" t="s">
        <v>435</v>
      </c>
      <c r="C115" s="70"/>
      <c r="D115" s="70"/>
      <c r="E115" s="70" t="str">
        <f t="shared" si="22"/>
        <v>MY1801</v>
      </c>
      <c r="F115" s="70" t="s">
        <v>437</v>
      </c>
      <c r="G115" s="71">
        <v>20</v>
      </c>
      <c r="H115" s="72">
        <v>0</v>
      </c>
      <c r="I115" s="73"/>
      <c r="J115" s="73"/>
      <c r="K115" s="73"/>
      <c r="L115" s="73"/>
      <c r="M115" s="73"/>
      <c r="N115" s="73"/>
      <c r="O115" s="73"/>
      <c r="P115" s="73"/>
      <c r="Q115" s="73"/>
      <c r="R115" s="73"/>
      <c r="S115" s="73"/>
      <c r="T115" s="73"/>
      <c r="U115" s="73"/>
      <c r="V115" s="73"/>
      <c r="W115" s="73"/>
      <c r="X115" s="73"/>
      <c r="Y115" s="73"/>
      <c r="Z115" s="73"/>
    </row>
    <row r="116" spans="1:26" s="74" customFormat="1" ht="12.95" customHeight="1">
      <c r="A116" s="74" t="s">
        <v>433</v>
      </c>
      <c r="B116" s="70" t="s">
        <v>436</v>
      </c>
      <c r="C116" s="70"/>
      <c r="D116" s="70"/>
      <c r="E116" s="70" t="str">
        <f t="shared" si="22"/>
        <v>MY1802</v>
      </c>
      <c r="F116" s="70" t="s">
        <v>438</v>
      </c>
      <c r="G116" s="71" t="e">
        <v>#N/A</v>
      </c>
      <c r="H116" s="72" t="e">
        <v>#N/A</v>
      </c>
      <c r="I116" s="73"/>
      <c r="J116" s="73"/>
      <c r="K116" s="73"/>
      <c r="L116" s="73"/>
      <c r="M116" s="73"/>
      <c r="N116" s="73"/>
      <c r="O116" s="73"/>
      <c r="P116" s="73"/>
      <c r="Q116" s="73"/>
      <c r="R116" s="73"/>
      <c r="S116" s="73"/>
      <c r="T116" s="73"/>
      <c r="U116" s="73"/>
      <c r="V116" s="73"/>
      <c r="W116" s="73"/>
      <c r="X116" s="73"/>
      <c r="Y116" s="73"/>
      <c r="Z116" s="73"/>
    </row>
    <row r="117" spans="1:26" s="74" customFormat="1" ht="12.95" customHeight="1">
      <c r="A117" s="69" t="s">
        <v>173</v>
      </c>
      <c r="B117" s="70" t="s">
        <v>174</v>
      </c>
      <c r="C117" s="70" t="s">
        <v>175</v>
      </c>
      <c r="D117" s="70"/>
      <c r="E117" s="70" t="str">
        <f t="shared" si="22"/>
        <v>NE013ENEFULL</v>
      </c>
      <c r="F117" s="70" t="s">
        <v>175</v>
      </c>
      <c r="G117" s="71">
        <v>650</v>
      </c>
      <c r="H117" s="72">
        <v>722</v>
      </c>
      <c r="I117" s="73"/>
      <c r="J117" s="73"/>
      <c r="K117" s="73"/>
      <c r="L117" s="73"/>
      <c r="M117" s="73"/>
      <c r="N117" s="73"/>
      <c r="O117" s="73"/>
      <c r="P117" s="73"/>
      <c r="Q117" s="73"/>
      <c r="R117" s="73"/>
      <c r="S117" s="73"/>
      <c r="T117" s="73"/>
      <c r="U117" s="73"/>
      <c r="V117" s="73"/>
      <c r="W117" s="73"/>
      <c r="X117" s="73"/>
      <c r="Y117" s="73"/>
      <c r="Z117" s="73"/>
    </row>
    <row r="118" spans="1:26" s="74" customFormat="1" ht="12.95" customHeight="1">
      <c r="A118" s="69" t="s">
        <v>445</v>
      </c>
      <c r="B118" s="70" t="s">
        <v>446</v>
      </c>
      <c r="C118" s="70"/>
      <c r="D118" s="70"/>
      <c r="E118" s="70" t="str">
        <f t="shared" si="22"/>
        <v>NS006</v>
      </c>
      <c r="F118" s="70" t="s">
        <v>450</v>
      </c>
      <c r="G118" s="71">
        <v>115</v>
      </c>
      <c r="H118" s="72">
        <v>128</v>
      </c>
      <c r="I118" s="73"/>
      <c r="J118" s="73"/>
      <c r="K118" s="73"/>
      <c r="L118" s="73"/>
      <c r="M118" s="73"/>
      <c r="N118" s="73"/>
      <c r="O118" s="73"/>
      <c r="P118" s="73"/>
      <c r="Q118" s="73"/>
      <c r="R118" s="73"/>
      <c r="S118" s="73"/>
      <c r="T118" s="73"/>
      <c r="U118" s="73"/>
      <c r="V118" s="73"/>
      <c r="W118" s="73"/>
      <c r="X118" s="73"/>
      <c r="Y118" s="73"/>
      <c r="Z118" s="73"/>
    </row>
    <row r="119" spans="1:26" s="74" customFormat="1" ht="12.95" customHeight="1">
      <c r="A119" s="69" t="s">
        <v>447</v>
      </c>
      <c r="B119" s="70" t="s">
        <v>448</v>
      </c>
      <c r="C119" s="70"/>
      <c r="D119" s="70"/>
      <c r="E119" s="70" t="str">
        <f t="shared" si="22"/>
        <v>NS007</v>
      </c>
      <c r="F119" s="70" t="s">
        <v>451</v>
      </c>
      <c r="G119" s="71">
        <v>205</v>
      </c>
      <c r="H119" s="72">
        <v>228</v>
      </c>
      <c r="I119" s="73"/>
      <c r="J119" s="73"/>
      <c r="K119" s="73"/>
      <c r="L119" s="73"/>
      <c r="M119" s="73"/>
      <c r="N119" s="73"/>
      <c r="O119" s="73"/>
      <c r="P119" s="73"/>
      <c r="Q119" s="73"/>
      <c r="R119" s="73"/>
      <c r="S119" s="73"/>
      <c r="T119" s="73"/>
      <c r="U119" s="73"/>
      <c r="V119" s="73"/>
      <c r="W119" s="73"/>
      <c r="X119" s="73"/>
      <c r="Y119" s="73"/>
      <c r="Z119" s="73"/>
    </row>
    <row r="120" spans="1:26" s="74" customFormat="1" ht="12.95" customHeight="1">
      <c r="A120" s="69" t="s">
        <v>449</v>
      </c>
      <c r="B120" s="70" t="s">
        <v>452</v>
      </c>
      <c r="C120" s="70"/>
      <c r="D120" s="70"/>
      <c r="E120" s="70" t="str">
        <f t="shared" si="22"/>
        <v>NS008</v>
      </c>
      <c r="F120" s="70" t="s">
        <v>364</v>
      </c>
      <c r="G120" s="71">
        <v>165</v>
      </c>
      <c r="H120" s="72">
        <v>183</v>
      </c>
      <c r="I120" s="73"/>
      <c r="J120" s="73"/>
      <c r="K120" s="73"/>
      <c r="L120" s="73"/>
      <c r="M120" s="73"/>
      <c r="N120" s="73"/>
      <c r="O120" s="73"/>
      <c r="P120" s="73"/>
      <c r="Q120" s="73"/>
      <c r="R120" s="73"/>
      <c r="S120" s="73"/>
      <c r="T120" s="73"/>
      <c r="U120" s="73"/>
      <c r="V120" s="73"/>
      <c r="W120" s="73"/>
      <c r="X120" s="73"/>
      <c r="Y120" s="73"/>
      <c r="Z120" s="73"/>
    </row>
    <row r="121" spans="1:26" s="74" customFormat="1" ht="12.95" customHeight="1">
      <c r="A121" s="69" t="s">
        <v>454</v>
      </c>
      <c r="B121" s="70" t="s">
        <v>455</v>
      </c>
      <c r="C121" s="70"/>
      <c r="D121" s="70"/>
      <c r="E121" s="70" t="str">
        <f t="shared" ref="E121" si="30">+B121&amp;C121&amp;D121</f>
        <v>NS0016</v>
      </c>
      <c r="F121" s="70" t="s">
        <v>453</v>
      </c>
      <c r="G121" s="71">
        <v>35</v>
      </c>
      <c r="H121" s="72">
        <v>39</v>
      </c>
      <c r="I121" s="73"/>
      <c r="J121" s="73"/>
      <c r="K121" s="73"/>
      <c r="L121" s="73"/>
      <c r="M121" s="73"/>
      <c r="N121" s="73"/>
      <c r="O121" s="73"/>
      <c r="P121" s="73"/>
      <c r="Q121" s="73"/>
      <c r="R121" s="73"/>
      <c r="S121" s="73"/>
      <c r="T121" s="73"/>
      <c r="U121" s="73"/>
      <c r="V121" s="73"/>
      <c r="W121" s="73"/>
      <c r="X121" s="73"/>
      <c r="Y121" s="73"/>
      <c r="Z121" s="73"/>
    </row>
    <row r="122" spans="1:26" s="74" customFormat="1" ht="12.95" customHeight="1">
      <c r="A122" s="69" t="s">
        <v>129</v>
      </c>
      <c r="B122" s="70" t="s">
        <v>40</v>
      </c>
      <c r="C122" s="70" t="s">
        <v>124</v>
      </c>
      <c r="D122" s="70">
        <v>40</v>
      </c>
      <c r="E122" s="70" t="str">
        <f t="shared" ref="E122:E135" si="31">+B122&amp;C122&amp;D122</f>
        <v>OC016BLACK40</v>
      </c>
      <c r="F122" s="70" t="s">
        <v>306</v>
      </c>
      <c r="G122" s="71">
        <v>3990</v>
      </c>
      <c r="H122" s="72">
        <v>4433</v>
      </c>
      <c r="I122" s="73"/>
      <c r="J122" s="73"/>
      <c r="K122" s="73"/>
      <c r="L122" s="73"/>
      <c r="M122" s="73"/>
      <c r="N122" s="73"/>
      <c r="O122" s="73"/>
      <c r="P122" s="73"/>
      <c r="Q122" s="73"/>
      <c r="R122" s="73"/>
      <c r="S122" s="73"/>
      <c r="T122" s="73"/>
      <c r="U122" s="73"/>
      <c r="V122" s="73"/>
      <c r="W122" s="73"/>
      <c r="X122" s="73"/>
      <c r="Y122" s="73"/>
      <c r="Z122" s="73"/>
    </row>
    <row r="123" spans="1:26" s="74" customFormat="1" ht="12.95" customHeight="1">
      <c r="A123" s="69" t="s">
        <v>130</v>
      </c>
      <c r="B123" s="70" t="s">
        <v>40</v>
      </c>
      <c r="C123" s="70" t="s">
        <v>124</v>
      </c>
      <c r="D123" s="70">
        <v>42</v>
      </c>
      <c r="E123" s="70" t="str">
        <f t="shared" si="31"/>
        <v>OC016BLACK42</v>
      </c>
      <c r="F123" s="70" t="s">
        <v>307</v>
      </c>
      <c r="G123" s="71">
        <v>3990</v>
      </c>
      <c r="H123" s="72">
        <v>4433</v>
      </c>
      <c r="I123" s="73"/>
      <c r="J123" s="73"/>
      <c r="K123" s="73"/>
      <c r="L123" s="73"/>
      <c r="M123" s="73"/>
      <c r="N123" s="73"/>
      <c r="O123" s="73"/>
      <c r="P123" s="73"/>
      <c r="Q123" s="73"/>
      <c r="R123" s="73"/>
      <c r="S123" s="73"/>
      <c r="T123" s="73"/>
      <c r="U123" s="73"/>
      <c r="V123" s="73"/>
      <c r="W123" s="73"/>
      <c r="X123" s="73"/>
      <c r="Y123" s="73"/>
      <c r="Z123" s="73"/>
    </row>
    <row r="124" spans="1:26" s="74" customFormat="1" ht="12.95" customHeight="1">
      <c r="A124" s="69" t="s">
        <v>128</v>
      </c>
      <c r="B124" s="70" t="s">
        <v>40</v>
      </c>
      <c r="C124" s="70" t="s">
        <v>124</v>
      </c>
      <c r="D124" s="70">
        <v>44</v>
      </c>
      <c r="E124" s="70" t="str">
        <f t="shared" si="31"/>
        <v>OC016BLACK44</v>
      </c>
      <c r="F124" s="70" t="s">
        <v>305</v>
      </c>
      <c r="G124" s="71">
        <v>4065</v>
      </c>
      <c r="H124" s="72">
        <v>4517</v>
      </c>
      <c r="I124" s="73"/>
      <c r="J124" s="73"/>
      <c r="K124" s="73"/>
      <c r="L124" s="73"/>
      <c r="M124" s="73"/>
      <c r="N124" s="73"/>
      <c r="O124" s="73"/>
      <c r="P124" s="73"/>
      <c r="Q124" s="73"/>
      <c r="R124" s="73"/>
      <c r="S124" s="73"/>
      <c r="T124" s="73"/>
      <c r="U124" s="73"/>
      <c r="V124" s="73"/>
      <c r="W124" s="73"/>
      <c r="X124" s="73"/>
      <c r="Y124" s="73"/>
      <c r="Z124" s="73"/>
    </row>
    <row r="125" spans="1:26" s="74" customFormat="1" ht="12.95" customHeight="1">
      <c r="A125" s="69" t="s">
        <v>125</v>
      </c>
      <c r="B125" s="70" t="s">
        <v>41</v>
      </c>
      <c r="C125" s="70" t="s">
        <v>124</v>
      </c>
      <c r="D125" s="70">
        <v>48</v>
      </c>
      <c r="E125" s="70" t="str">
        <f t="shared" si="31"/>
        <v>OC017BLACK48</v>
      </c>
      <c r="F125" s="70" t="s">
        <v>303</v>
      </c>
      <c r="G125" s="71">
        <v>4250</v>
      </c>
      <c r="H125" s="72">
        <v>4722</v>
      </c>
      <c r="I125" s="73"/>
      <c r="J125" s="73"/>
      <c r="K125" s="73"/>
      <c r="L125" s="73"/>
      <c r="M125" s="73"/>
      <c r="N125" s="73"/>
      <c r="O125" s="73"/>
      <c r="P125" s="73"/>
      <c r="Q125" s="73"/>
      <c r="R125" s="73"/>
      <c r="S125" s="73"/>
      <c r="T125" s="73"/>
      <c r="U125" s="73"/>
      <c r="V125" s="73"/>
      <c r="W125" s="73"/>
      <c r="X125" s="73"/>
      <c r="Y125" s="73"/>
      <c r="Z125" s="73"/>
    </row>
    <row r="126" spans="1:26" s="74" customFormat="1" ht="12.95" customHeight="1">
      <c r="A126" s="69" t="s">
        <v>126</v>
      </c>
      <c r="B126" s="70" t="s">
        <v>41</v>
      </c>
      <c r="C126" s="70" t="s">
        <v>124</v>
      </c>
      <c r="D126" s="70" t="s">
        <v>127</v>
      </c>
      <c r="E126" s="70" t="str">
        <f t="shared" si="31"/>
        <v>OC017BLACK48W</v>
      </c>
      <c r="F126" s="70" t="s">
        <v>304</v>
      </c>
      <c r="G126" s="71">
        <v>4250</v>
      </c>
      <c r="H126" s="72">
        <v>4722</v>
      </c>
      <c r="I126" s="73"/>
      <c r="J126" s="73"/>
      <c r="K126" s="73"/>
      <c r="L126" s="73"/>
      <c r="M126" s="73"/>
      <c r="N126" s="73"/>
      <c r="O126" s="73"/>
      <c r="P126" s="73"/>
      <c r="Q126" s="73"/>
      <c r="R126" s="73"/>
      <c r="S126" s="73"/>
      <c r="T126" s="73"/>
      <c r="U126" s="73"/>
      <c r="V126" s="73"/>
      <c r="W126" s="73"/>
      <c r="X126" s="73"/>
      <c r="Y126" s="73"/>
      <c r="Z126" s="73"/>
    </row>
    <row r="127" spans="1:26" s="74" customFormat="1" ht="12.95" customHeight="1">
      <c r="A127" s="69" t="s">
        <v>136</v>
      </c>
      <c r="B127" s="70" t="s">
        <v>42</v>
      </c>
      <c r="C127" s="70" t="s">
        <v>124</v>
      </c>
      <c r="D127" s="70" t="s">
        <v>137</v>
      </c>
      <c r="E127" s="70" t="str">
        <f t="shared" si="31"/>
        <v>OC018BLACKL</v>
      </c>
      <c r="F127" s="70" t="s">
        <v>310</v>
      </c>
      <c r="G127" s="71">
        <v>2315</v>
      </c>
      <c r="H127" s="72">
        <v>2572</v>
      </c>
      <c r="I127" s="73"/>
      <c r="J127" s="73"/>
      <c r="K127" s="73"/>
      <c r="L127" s="73"/>
      <c r="M127" s="73"/>
      <c r="N127" s="73"/>
      <c r="O127" s="73"/>
      <c r="P127" s="73"/>
      <c r="Q127" s="73"/>
      <c r="R127" s="73"/>
      <c r="S127" s="73"/>
      <c r="T127" s="73"/>
      <c r="U127" s="73"/>
      <c r="V127" s="73"/>
      <c r="W127" s="73"/>
      <c r="X127" s="73"/>
      <c r="Y127" s="73"/>
      <c r="Z127" s="73"/>
    </row>
    <row r="128" spans="1:26" s="74" customFormat="1" ht="12.95" customHeight="1">
      <c r="A128" s="69" t="s">
        <v>138</v>
      </c>
      <c r="B128" s="70" t="s">
        <v>42</v>
      </c>
      <c r="C128" s="70" t="s">
        <v>124</v>
      </c>
      <c r="D128" s="70" t="s">
        <v>139</v>
      </c>
      <c r="E128" s="70" t="str">
        <f t="shared" si="31"/>
        <v>OC018BLACKLL</v>
      </c>
      <c r="F128" s="70" t="s">
        <v>311</v>
      </c>
      <c r="G128" s="71">
        <v>2315</v>
      </c>
      <c r="H128" s="72">
        <v>2572</v>
      </c>
      <c r="I128" s="73"/>
      <c r="J128" s="73"/>
      <c r="K128" s="73"/>
      <c r="L128" s="73"/>
      <c r="M128" s="73"/>
      <c r="N128" s="73"/>
      <c r="O128" s="73"/>
      <c r="P128" s="73"/>
      <c r="Q128" s="73"/>
      <c r="R128" s="73"/>
      <c r="S128" s="73"/>
      <c r="T128" s="73"/>
      <c r="U128" s="73"/>
      <c r="V128" s="73"/>
      <c r="W128" s="73"/>
      <c r="X128" s="73"/>
      <c r="Y128" s="73"/>
      <c r="Z128" s="73"/>
    </row>
    <row r="129" spans="1:26" s="74" customFormat="1" ht="12.95" customHeight="1">
      <c r="A129" s="69" t="s">
        <v>134</v>
      </c>
      <c r="B129" s="70" t="s">
        <v>42</v>
      </c>
      <c r="C129" s="70" t="s">
        <v>124</v>
      </c>
      <c r="D129" s="70" t="s">
        <v>135</v>
      </c>
      <c r="E129" s="70" t="str">
        <f t="shared" si="31"/>
        <v>OC018BLACK3L</v>
      </c>
      <c r="F129" s="70" t="s">
        <v>309</v>
      </c>
      <c r="G129" s="71">
        <v>2390</v>
      </c>
      <c r="H129" s="72">
        <v>2656</v>
      </c>
      <c r="I129" s="73"/>
      <c r="J129" s="73"/>
      <c r="K129" s="73"/>
      <c r="L129" s="73"/>
      <c r="M129" s="73"/>
      <c r="N129" s="73"/>
      <c r="O129" s="73"/>
      <c r="P129" s="73"/>
      <c r="Q129" s="73"/>
      <c r="R129" s="73"/>
      <c r="S129" s="73"/>
      <c r="T129" s="73"/>
      <c r="U129" s="73"/>
      <c r="V129" s="73"/>
      <c r="W129" s="73"/>
      <c r="X129" s="73"/>
      <c r="Y129" s="73"/>
      <c r="Z129" s="73"/>
    </row>
    <row r="130" spans="1:26" s="74" customFormat="1" ht="12.95" customHeight="1">
      <c r="A130" s="69" t="s">
        <v>167</v>
      </c>
      <c r="B130" s="70" t="s">
        <v>43</v>
      </c>
      <c r="C130" s="70" t="s">
        <v>159</v>
      </c>
      <c r="D130" s="70" t="s">
        <v>168</v>
      </c>
      <c r="E130" s="70" t="str">
        <f t="shared" si="31"/>
        <v>OC021MAGENTA110CM</v>
      </c>
      <c r="F130" s="70" t="s">
        <v>323</v>
      </c>
      <c r="G130" s="71">
        <v>810</v>
      </c>
      <c r="H130" s="72">
        <v>900</v>
      </c>
      <c r="I130" s="73"/>
      <c r="J130" s="73"/>
      <c r="K130" s="73"/>
      <c r="L130" s="73"/>
      <c r="M130" s="73"/>
      <c r="N130" s="73"/>
      <c r="O130" s="73"/>
      <c r="P130" s="73"/>
      <c r="Q130" s="73"/>
      <c r="R130" s="73"/>
      <c r="S130" s="73"/>
      <c r="T130" s="73"/>
      <c r="U130" s="73"/>
      <c r="V130" s="73"/>
      <c r="W130" s="73"/>
      <c r="X130" s="73"/>
      <c r="Y130" s="73"/>
      <c r="Z130" s="73"/>
    </row>
    <row r="131" spans="1:26" s="74" customFormat="1" ht="12.95" customHeight="1">
      <c r="A131" s="69" t="s">
        <v>164</v>
      </c>
      <c r="B131" s="70" t="s">
        <v>43</v>
      </c>
      <c r="C131" s="70" t="s">
        <v>159</v>
      </c>
      <c r="D131" s="70" t="s">
        <v>162</v>
      </c>
      <c r="E131" s="70" t="str">
        <f t="shared" si="31"/>
        <v>OC021MAGENTA130CM</v>
      </c>
      <c r="F131" s="70" t="s">
        <v>321</v>
      </c>
      <c r="G131" s="71">
        <v>885</v>
      </c>
      <c r="H131" s="72">
        <v>983</v>
      </c>
      <c r="I131" s="73"/>
      <c r="J131" s="73"/>
      <c r="K131" s="73"/>
      <c r="L131" s="73"/>
      <c r="M131" s="73"/>
      <c r="N131" s="73"/>
      <c r="O131" s="73"/>
      <c r="P131" s="73"/>
      <c r="Q131" s="73"/>
      <c r="R131" s="73"/>
      <c r="S131" s="73"/>
      <c r="T131" s="73"/>
      <c r="U131" s="73"/>
      <c r="V131" s="73"/>
      <c r="W131" s="73"/>
      <c r="X131" s="73"/>
      <c r="Y131" s="73"/>
      <c r="Z131" s="73"/>
    </row>
    <row r="132" spans="1:26" s="74" customFormat="1" ht="12.95" customHeight="1">
      <c r="A132" s="69" t="s">
        <v>169</v>
      </c>
      <c r="B132" s="70" t="s">
        <v>43</v>
      </c>
      <c r="C132" s="70" t="s">
        <v>160</v>
      </c>
      <c r="D132" s="70" t="s">
        <v>168</v>
      </c>
      <c r="E132" s="70" t="str">
        <f t="shared" si="31"/>
        <v>OC021YELLOW110CM</v>
      </c>
      <c r="F132" s="70" t="s">
        <v>324</v>
      </c>
      <c r="G132" s="71">
        <v>810</v>
      </c>
      <c r="H132" s="72">
        <v>900</v>
      </c>
      <c r="I132" s="73"/>
      <c r="J132" s="73"/>
      <c r="K132" s="73"/>
      <c r="L132" s="73"/>
      <c r="M132" s="73"/>
      <c r="N132" s="73"/>
      <c r="O132" s="73"/>
      <c r="P132" s="73"/>
      <c r="Q132" s="73"/>
      <c r="R132" s="73"/>
      <c r="S132" s="73"/>
      <c r="T132" s="73"/>
      <c r="U132" s="73"/>
      <c r="V132" s="73"/>
      <c r="W132" s="73"/>
      <c r="X132" s="73"/>
      <c r="Y132" s="73"/>
      <c r="Z132" s="73"/>
    </row>
    <row r="133" spans="1:26" s="74" customFormat="1" ht="12.95" customHeight="1">
      <c r="A133" s="69" t="s">
        <v>165</v>
      </c>
      <c r="B133" s="70" t="s">
        <v>43</v>
      </c>
      <c r="C133" s="70" t="s">
        <v>160</v>
      </c>
      <c r="D133" s="70" t="s">
        <v>162</v>
      </c>
      <c r="E133" s="70" t="str">
        <f t="shared" si="31"/>
        <v>OC021YELLOW130CM</v>
      </c>
      <c r="F133" s="70" t="s">
        <v>322</v>
      </c>
      <c r="G133" s="71">
        <v>885</v>
      </c>
      <c r="H133" s="72">
        <v>983</v>
      </c>
      <c r="I133" s="73"/>
      <c r="J133" s="73"/>
      <c r="K133" s="73"/>
      <c r="L133" s="73"/>
      <c r="M133" s="73"/>
      <c r="N133" s="73"/>
      <c r="O133" s="73"/>
      <c r="P133" s="73"/>
      <c r="Q133" s="73"/>
      <c r="R133" s="73"/>
      <c r="S133" s="73"/>
      <c r="T133" s="73"/>
      <c r="U133" s="73"/>
      <c r="V133" s="73"/>
      <c r="W133" s="73"/>
      <c r="X133" s="73"/>
      <c r="Y133" s="73"/>
      <c r="Z133" s="73"/>
    </row>
    <row r="134" spans="1:26" s="74" customFormat="1" ht="12.95" customHeight="1">
      <c r="A134" s="69" t="s">
        <v>184</v>
      </c>
      <c r="B134" s="70" t="s">
        <v>185</v>
      </c>
      <c r="C134" s="70" t="s">
        <v>121</v>
      </c>
      <c r="D134" s="70" t="s">
        <v>144</v>
      </c>
      <c r="E134" s="70" t="str">
        <f t="shared" si="31"/>
        <v>OC022GRAYS</v>
      </c>
      <c r="F134" s="70" t="s">
        <v>333</v>
      </c>
      <c r="G134" s="71">
        <v>375</v>
      </c>
      <c r="H134" s="72">
        <v>0</v>
      </c>
      <c r="I134" s="73"/>
      <c r="J134" s="73"/>
      <c r="K134" s="73"/>
      <c r="L134" s="73"/>
      <c r="M134" s="73"/>
      <c r="N134" s="73"/>
      <c r="O134" s="73"/>
      <c r="P134" s="73"/>
      <c r="Q134" s="73"/>
      <c r="R134" s="73"/>
      <c r="S134" s="73"/>
      <c r="T134" s="73"/>
      <c r="U134" s="73"/>
      <c r="V134" s="73"/>
      <c r="W134" s="73"/>
      <c r="X134" s="73"/>
      <c r="Y134" s="73"/>
      <c r="Z134" s="73"/>
    </row>
    <row r="135" spans="1:26" s="74" customFormat="1" ht="12.95" customHeight="1">
      <c r="A135" s="69" t="s">
        <v>186</v>
      </c>
      <c r="B135" s="70" t="s">
        <v>185</v>
      </c>
      <c r="C135" s="70" t="s">
        <v>121</v>
      </c>
      <c r="D135" s="70" t="s">
        <v>140</v>
      </c>
      <c r="E135" s="70" t="str">
        <f t="shared" si="31"/>
        <v>OC022GRAYM</v>
      </c>
      <c r="F135" s="70" t="s">
        <v>334</v>
      </c>
      <c r="G135" s="71">
        <v>375</v>
      </c>
      <c r="H135" s="72">
        <v>0</v>
      </c>
      <c r="I135" s="73"/>
      <c r="J135" s="73"/>
      <c r="K135" s="73"/>
      <c r="L135" s="73"/>
      <c r="M135" s="73"/>
      <c r="N135" s="73"/>
      <c r="O135" s="73"/>
      <c r="P135" s="73"/>
      <c r="Q135" s="73"/>
      <c r="R135" s="73"/>
      <c r="S135" s="73"/>
      <c r="T135" s="73"/>
      <c r="U135" s="73"/>
      <c r="V135" s="73"/>
      <c r="W135" s="73"/>
      <c r="X135" s="73"/>
      <c r="Y135" s="73"/>
      <c r="Z135" s="73"/>
    </row>
    <row r="136" spans="1:26" s="74" customFormat="1" ht="12.95" customHeight="1">
      <c r="A136" s="69" t="s">
        <v>187</v>
      </c>
      <c r="B136" s="70" t="s">
        <v>185</v>
      </c>
      <c r="C136" s="70" t="s">
        <v>121</v>
      </c>
      <c r="D136" s="70" t="s">
        <v>137</v>
      </c>
      <c r="E136" s="70" t="str">
        <f t="shared" ref="E136:E146" si="32">+B136&amp;C136&amp;D136</f>
        <v>OC022GRAYL</v>
      </c>
      <c r="F136" s="70" t="s">
        <v>335</v>
      </c>
      <c r="G136" s="71">
        <v>375</v>
      </c>
      <c r="H136" s="72">
        <v>0</v>
      </c>
      <c r="I136" s="73"/>
      <c r="J136" s="73"/>
      <c r="K136" s="73"/>
      <c r="L136" s="73"/>
      <c r="M136" s="73"/>
      <c r="N136" s="73"/>
      <c r="O136" s="73"/>
      <c r="P136" s="73"/>
      <c r="Q136" s="73"/>
      <c r="R136" s="73"/>
      <c r="S136" s="73"/>
      <c r="T136" s="73"/>
      <c r="U136" s="73"/>
      <c r="V136" s="73"/>
      <c r="W136" s="73"/>
      <c r="X136" s="73"/>
      <c r="Y136" s="73"/>
      <c r="Z136" s="73"/>
    </row>
    <row r="137" spans="1:26" s="74" customFormat="1" ht="12.95" customHeight="1">
      <c r="A137" s="69" t="s">
        <v>188</v>
      </c>
      <c r="B137" s="70" t="s">
        <v>185</v>
      </c>
      <c r="C137" s="70" t="s">
        <v>121</v>
      </c>
      <c r="D137" s="70" t="s">
        <v>139</v>
      </c>
      <c r="E137" s="70" t="str">
        <f t="shared" si="32"/>
        <v>OC022GRAYLL</v>
      </c>
      <c r="F137" s="70" t="s">
        <v>336</v>
      </c>
      <c r="G137" s="71">
        <v>375</v>
      </c>
      <c r="H137" s="72">
        <v>0</v>
      </c>
      <c r="I137" s="73"/>
      <c r="J137" s="73"/>
      <c r="K137" s="73"/>
      <c r="L137" s="73"/>
      <c r="M137" s="73"/>
      <c r="N137" s="73"/>
      <c r="O137" s="73"/>
      <c r="P137" s="73"/>
      <c r="Q137" s="73"/>
      <c r="R137" s="73"/>
      <c r="S137" s="73"/>
      <c r="T137" s="73"/>
      <c r="U137" s="73"/>
      <c r="V137" s="73"/>
      <c r="W137" s="73"/>
      <c r="X137" s="73"/>
      <c r="Y137" s="73"/>
      <c r="Z137" s="73"/>
    </row>
    <row r="138" spans="1:26" s="74" customFormat="1" ht="12.95" customHeight="1">
      <c r="A138" s="69" t="s">
        <v>161</v>
      </c>
      <c r="B138" s="70" t="s">
        <v>44</v>
      </c>
      <c r="C138" s="70" t="s">
        <v>142</v>
      </c>
      <c r="D138" s="70" t="s">
        <v>144</v>
      </c>
      <c r="E138" s="70" t="str">
        <f t="shared" si="32"/>
        <v>OC023BLUES</v>
      </c>
      <c r="F138" s="70" t="s">
        <v>320</v>
      </c>
      <c r="G138" s="71">
        <v>1120</v>
      </c>
      <c r="H138" s="72">
        <v>1244</v>
      </c>
      <c r="I138" s="73"/>
      <c r="J138" s="73"/>
      <c r="K138" s="73"/>
      <c r="L138" s="73"/>
      <c r="M138" s="73"/>
      <c r="N138" s="73"/>
      <c r="O138" s="73"/>
      <c r="P138" s="73"/>
      <c r="Q138" s="73"/>
      <c r="R138" s="73"/>
      <c r="S138" s="73"/>
      <c r="T138" s="73"/>
      <c r="U138" s="73"/>
      <c r="V138" s="73"/>
      <c r="W138" s="73"/>
      <c r="X138" s="73"/>
      <c r="Y138" s="73"/>
      <c r="Z138" s="73"/>
    </row>
    <row r="139" spans="1:26" s="74" customFormat="1" ht="12.95" customHeight="1">
      <c r="A139" s="69" t="s">
        <v>157</v>
      </c>
      <c r="B139" s="70" t="s">
        <v>44</v>
      </c>
      <c r="C139" s="70" t="s">
        <v>142</v>
      </c>
      <c r="D139" s="70" t="s">
        <v>137</v>
      </c>
      <c r="E139" s="70" t="str">
        <f t="shared" si="32"/>
        <v>OC023BLUEL</v>
      </c>
      <c r="F139" s="70" t="s">
        <v>319</v>
      </c>
      <c r="G139" s="71">
        <v>1195</v>
      </c>
      <c r="H139" s="72">
        <v>1328</v>
      </c>
      <c r="I139" s="73"/>
      <c r="J139" s="73"/>
      <c r="K139" s="73"/>
      <c r="L139" s="73"/>
      <c r="M139" s="73"/>
      <c r="N139" s="73"/>
      <c r="O139" s="73"/>
      <c r="P139" s="73"/>
      <c r="Q139" s="73"/>
      <c r="R139" s="73"/>
      <c r="S139" s="73"/>
      <c r="T139" s="73"/>
      <c r="U139" s="73"/>
      <c r="V139" s="73"/>
      <c r="W139" s="73"/>
      <c r="X139" s="73"/>
      <c r="Y139" s="73"/>
      <c r="Z139" s="73"/>
    </row>
    <row r="140" spans="1:26" s="74" customFormat="1" ht="12.95" customHeight="1">
      <c r="A140" s="69" t="s">
        <v>145</v>
      </c>
      <c r="B140" s="70" t="s">
        <v>45</v>
      </c>
      <c r="C140" s="70" t="s">
        <v>124</v>
      </c>
      <c r="D140" s="70" t="s">
        <v>140</v>
      </c>
      <c r="E140" s="70" t="str">
        <f t="shared" si="32"/>
        <v>OC024BLACKM</v>
      </c>
      <c r="F140" s="70" t="s">
        <v>314</v>
      </c>
      <c r="G140" s="71">
        <v>1730</v>
      </c>
      <c r="H140" s="72">
        <v>1922</v>
      </c>
      <c r="I140" s="73"/>
      <c r="J140" s="73"/>
      <c r="K140" s="73"/>
      <c r="L140" s="73"/>
      <c r="M140" s="73"/>
      <c r="N140" s="73"/>
      <c r="O140" s="73"/>
      <c r="P140" s="73"/>
      <c r="Q140" s="73"/>
      <c r="R140" s="73"/>
      <c r="S140" s="73"/>
      <c r="T140" s="73"/>
      <c r="U140" s="73"/>
      <c r="V140" s="73"/>
      <c r="W140" s="73"/>
      <c r="X140" s="73"/>
      <c r="Y140" s="73"/>
      <c r="Z140" s="73"/>
    </row>
    <row r="141" spans="1:26" s="74" customFormat="1" ht="12.95" customHeight="1">
      <c r="A141" s="69" t="s">
        <v>146</v>
      </c>
      <c r="B141" s="70" t="s">
        <v>45</v>
      </c>
      <c r="C141" s="70" t="s">
        <v>124</v>
      </c>
      <c r="D141" s="70" t="s">
        <v>137</v>
      </c>
      <c r="E141" s="70" t="str">
        <f t="shared" si="32"/>
        <v>OC024BLACKL</v>
      </c>
      <c r="F141" s="70" t="s">
        <v>315</v>
      </c>
      <c r="G141" s="71">
        <v>1730</v>
      </c>
      <c r="H141" s="72">
        <v>1922</v>
      </c>
      <c r="I141" s="73"/>
      <c r="J141" s="73"/>
      <c r="K141" s="73"/>
      <c r="L141" s="73"/>
      <c r="M141" s="73"/>
      <c r="N141" s="73"/>
      <c r="O141" s="73"/>
      <c r="P141" s="73"/>
      <c r="Q141" s="73"/>
      <c r="R141" s="73"/>
      <c r="S141" s="73"/>
      <c r="T141" s="73"/>
      <c r="U141" s="73"/>
      <c r="V141" s="73"/>
      <c r="W141" s="73"/>
      <c r="X141" s="73"/>
      <c r="Y141" s="73"/>
      <c r="Z141" s="73"/>
    </row>
    <row r="142" spans="1:26" s="74" customFormat="1" ht="12.95" customHeight="1">
      <c r="A142" s="69" t="s">
        <v>969</v>
      </c>
      <c r="B142" s="70" t="s">
        <v>970</v>
      </c>
      <c r="C142" s="70" t="s">
        <v>121</v>
      </c>
      <c r="D142" s="70" t="s">
        <v>162</v>
      </c>
      <c r="E142" s="70" t="str">
        <f t="shared" si="32"/>
        <v>OC031GRAY130CM</v>
      </c>
      <c r="F142" s="70" t="s">
        <v>971</v>
      </c>
      <c r="G142" s="71">
        <v>1055</v>
      </c>
      <c r="H142" s="72">
        <v>1172</v>
      </c>
      <c r="I142" s="73"/>
      <c r="J142" s="73"/>
      <c r="K142" s="73"/>
      <c r="L142" s="73"/>
      <c r="M142" s="73"/>
      <c r="N142" s="73"/>
      <c r="O142" s="73"/>
      <c r="P142" s="73"/>
      <c r="Q142" s="73"/>
      <c r="R142" s="73"/>
      <c r="S142" s="73"/>
      <c r="T142" s="73"/>
      <c r="U142" s="73"/>
      <c r="V142" s="73"/>
      <c r="W142" s="73"/>
      <c r="X142" s="73"/>
      <c r="Y142" s="73"/>
      <c r="Z142" s="73"/>
    </row>
    <row r="143" spans="1:26" s="74" customFormat="1" ht="12.95" customHeight="1">
      <c r="A143" s="69" t="s">
        <v>681</v>
      </c>
      <c r="B143" s="70" t="s">
        <v>141</v>
      </c>
      <c r="C143" s="70" t="s">
        <v>684</v>
      </c>
      <c r="D143" s="70" t="s">
        <v>140</v>
      </c>
      <c r="E143" s="70" t="str">
        <f t="shared" si="32"/>
        <v>OC034PRUSSIAN BLUEM</v>
      </c>
      <c r="F143" s="70" t="s">
        <v>312</v>
      </c>
      <c r="G143" s="71">
        <v>1890</v>
      </c>
      <c r="H143" s="72">
        <v>2100</v>
      </c>
      <c r="I143" s="73"/>
      <c r="J143" s="73"/>
      <c r="K143" s="73"/>
      <c r="L143" s="73"/>
      <c r="M143" s="73"/>
      <c r="N143" s="73"/>
      <c r="O143" s="73"/>
      <c r="P143" s="73"/>
      <c r="Q143" s="73"/>
      <c r="R143" s="73"/>
      <c r="S143" s="73"/>
      <c r="T143" s="73"/>
      <c r="U143" s="73"/>
      <c r="V143" s="73"/>
      <c r="W143" s="73"/>
      <c r="X143" s="73"/>
      <c r="Y143" s="73"/>
      <c r="Z143" s="73"/>
    </row>
    <row r="144" spans="1:26" s="74" customFormat="1" ht="12.95" customHeight="1">
      <c r="A144" s="69" t="s">
        <v>682</v>
      </c>
      <c r="B144" s="70" t="s">
        <v>141</v>
      </c>
      <c r="C144" s="70" t="s">
        <v>684</v>
      </c>
      <c r="D144" s="70" t="s">
        <v>137</v>
      </c>
      <c r="E144" s="70" t="str">
        <f t="shared" si="32"/>
        <v>OC034PRUSSIAN BLUEL</v>
      </c>
      <c r="F144" s="70" t="s">
        <v>313</v>
      </c>
      <c r="G144" s="71">
        <v>1890</v>
      </c>
      <c r="H144" s="72">
        <v>2100</v>
      </c>
      <c r="I144" s="73"/>
      <c r="J144" s="73"/>
      <c r="K144" s="73"/>
      <c r="L144" s="73"/>
      <c r="M144" s="73"/>
      <c r="N144" s="73"/>
      <c r="O144" s="73"/>
      <c r="P144" s="73"/>
      <c r="Q144" s="73"/>
      <c r="R144" s="73"/>
      <c r="S144" s="73"/>
      <c r="T144" s="73"/>
      <c r="U144" s="73"/>
      <c r="V144" s="73"/>
      <c r="W144" s="73"/>
      <c r="X144" s="73"/>
      <c r="Y144" s="73"/>
      <c r="Z144" s="73"/>
    </row>
    <row r="145" spans="1:26" s="74" customFormat="1" ht="12.95" customHeight="1">
      <c r="A145" s="69" t="s">
        <v>683</v>
      </c>
      <c r="B145" s="70" t="s">
        <v>141</v>
      </c>
      <c r="C145" s="70" t="s">
        <v>684</v>
      </c>
      <c r="D145" s="70" t="s">
        <v>139</v>
      </c>
      <c r="E145" s="70" t="str">
        <f t="shared" ref="E145" si="33">+B145&amp;C145&amp;D145</f>
        <v>OC034PRUSSIAN BLUELL</v>
      </c>
      <c r="F145" s="70" t="s">
        <v>685</v>
      </c>
      <c r="G145" s="71">
        <v>2025</v>
      </c>
      <c r="H145" s="72">
        <v>2250</v>
      </c>
      <c r="I145" s="73"/>
      <c r="J145" s="73"/>
      <c r="K145" s="73"/>
      <c r="L145" s="73"/>
      <c r="M145" s="73"/>
      <c r="N145" s="73"/>
      <c r="O145" s="73"/>
      <c r="P145" s="73"/>
      <c r="Q145" s="73"/>
      <c r="R145" s="73"/>
      <c r="S145" s="73"/>
      <c r="T145" s="73"/>
      <c r="U145" s="73"/>
      <c r="V145" s="73"/>
      <c r="W145" s="73"/>
      <c r="X145" s="73"/>
      <c r="Y145" s="73"/>
      <c r="Z145" s="73"/>
    </row>
    <row r="146" spans="1:26" s="74" customFormat="1" ht="12.95" customHeight="1">
      <c r="A146" s="69" t="s">
        <v>686</v>
      </c>
      <c r="B146" s="70" t="s">
        <v>456</v>
      </c>
      <c r="C146" s="70" t="s">
        <v>642</v>
      </c>
      <c r="D146" s="70" t="s">
        <v>140</v>
      </c>
      <c r="E146" s="70" t="str">
        <f t="shared" si="32"/>
        <v>OC039TEALM</v>
      </c>
      <c r="F146" s="70" t="s">
        <v>689</v>
      </c>
      <c r="G146" s="71">
        <v>990</v>
      </c>
      <c r="H146" s="72">
        <v>1100</v>
      </c>
      <c r="I146" s="73"/>
      <c r="J146" s="73"/>
      <c r="K146" s="73"/>
      <c r="L146" s="73"/>
      <c r="M146" s="73"/>
      <c r="N146" s="73"/>
      <c r="O146" s="73"/>
      <c r="P146" s="73"/>
      <c r="Q146" s="73"/>
      <c r="R146" s="73"/>
      <c r="S146" s="73"/>
      <c r="T146" s="73"/>
      <c r="U146" s="73"/>
      <c r="V146" s="73"/>
      <c r="W146" s="73"/>
      <c r="X146" s="73"/>
      <c r="Y146" s="73"/>
      <c r="Z146" s="73"/>
    </row>
    <row r="147" spans="1:26" s="74" customFormat="1" ht="12.95" customHeight="1">
      <c r="A147" s="69" t="s">
        <v>687</v>
      </c>
      <c r="B147" s="70" t="s">
        <v>456</v>
      </c>
      <c r="C147" s="70" t="s">
        <v>642</v>
      </c>
      <c r="D147" s="70" t="s">
        <v>137</v>
      </c>
      <c r="E147" s="70" t="str">
        <f t="shared" ref="E147" si="34">+B147&amp;C147&amp;D147</f>
        <v>OC039TEALL</v>
      </c>
      <c r="F147" s="70" t="s">
        <v>690</v>
      </c>
      <c r="G147" s="71">
        <v>990</v>
      </c>
      <c r="H147" s="72">
        <v>1100</v>
      </c>
      <c r="I147" s="73"/>
      <c r="J147" s="73"/>
      <c r="K147" s="73"/>
      <c r="L147" s="73"/>
      <c r="M147" s="73"/>
      <c r="N147" s="73"/>
      <c r="O147" s="73"/>
      <c r="P147" s="73"/>
      <c r="Q147" s="73"/>
      <c r="R147" s="73"/>
      <c r="S147" s="73"/>
      <c r="T147" s="73"/>
      <c r="U147" s="73"/>
      <c r="V147" s="73"/>
      <c r="W147" s="73"/>
      <c r="X147" s="73"/>
      <c r="Y147" s="73"/>
      <c r="Z147" s="73"/>
    </row>
    <row r="148" spans="1:26" s="74" customFormat="1" ht="12.95" customHeight="1">
      <c r="A148" s="69" t="s">
        <v>688</v>
      </c>
      <c r="B148" s="70" t="s">
        <v>457</v>
      </c>
      <c r="C148" s="70" t="s">
        <v>642</v>
      </c>
      <c r="D148" s="70" t="s">
        <v>140</v>
      </c>
      <c r="E148" s="70" t="str">
        <f t="shared" ref="E148" si="35">+B148&amp;C148&amp;D148</f>
        <v>OC040TEALM</v>
      </c>
      <c r="F148" s="70" t="s">
        <v>691</v>
      </c>
      <c r="G148" s="71">
        <v>1050</v>
      </c>
      <c r="H148" s="72">
        <v>1167</v>
      </c>
      <c r="I148" s="73"/>
      <c r="J148" s="73"/>
      <c r="K148" s="73"/>
      <c r="L148" s="73"/>
      <c r="M148" s="73"/>
      <c r="N148" s="73"/>
      <c r="O148" s="73"/>
      <c r="P148" s="73"/>
      <c r="Q148" s="73"/>
      <c r="R148" s="73"/>
      <c r="S148" s="73"/>
      <c r="T148" s="73"/>
      <c r="U148" s="73"/>
      <c r="V148" s="73"/>
      <c r="W148" s="73"/>
      <c r="X148" s="73"/>
      <c r="Y148" s="73"/>
      <c r="Z148" s="73"/>
    </row>
    <row r="149" spans="1:26" s="74" customFormat="1" ht="12.95" customHeight="1">
      <c r="A149" s="69" t="s">
        <v>612</v>
      </c>
      <c r="B149" s="70" t="s">
        <v>625</v>
      </c>
      <c r="C149" s="70" t="s">
        <v>142</v>
      </c>
      <c r="D149" s="70" t="s">
        <v>140</v>
      </c>
      <c r="E149" s="70" t="str">
        <f t="shared" ref="E149:E151" si="36">+B149&amp;C149&amp;D149</f>
        <v>OC047BLUEM</v>
      </c>
      <c r="F149" s="75" t="s">
        <v>615</v>
      </c>
      <c r="G149" s="71">
        <v>1255</v>
      </c>
      <c r="H149" s="72">
        <v>1394</v>
      </c>
      <c r="I149" s="73"/>
      <c r="J149" s="73"/>
      <c r="K149" s="73"/>
      <c r="L149" s="73"/>
      <c r="M149" s="73"/>
      <c r="N149" s="73"/>
      <c r="O149" s="73"/>
      <c r="P149" s="73"/>
      <c r="Q149" s="73"/>
      <c r="R149" s="73"/>
      <c r="S149" s="73"/>
      <c r="T149" s="73"/>
      <c r="U149" s="73"/>
      <c r="V149" s="73"/>
      <c r="W149" s="73"/>
      <c r="X149" s="73"/>
      <c r="Y149" s="73"/>
      <c r="Z149" s="73"/>
    </row>
    <row r="150" spans="1:26" s="74" customFormat="1" ht="12.95" customHeight="1">
      <c r="A150" s="69" t="s">
        <v>613</v>
      </c>
      <c r="B150" s="70" t="s">
        <v>625</v>
      </c>
      <c r="C150" s="70" t="s">
        <v>142</v>
      </c>
      <c r="D150" s="70" t="s">
        <v>137</v>
      </c>
      <c r="E150" s="70" t="str">
        <f t="shared" si="36"/>
        <v>OC047BLUEL</v>
      </c>
      <c r="F150" s="75" t="s">
        <v>616</v>
      </c>
      <c r="G150" s="71">
        <v>1255</v>
      </c>
      <c r="H150" s="72">
        <v>1394</v>
      </c>
      <c r="I150" s="73"/>
      <c r="J150" s="73"/>
      <c r="K150" s="73"/>
      <c r="L150" s="73"/>
      <c r="M150" s="73"/>
      <c r="N150" s="73"/>
      <c r="O150" s="73"/>
      <c r="P150" s="73"/>
      <c r="Q150" s="73"/>
      <c r="R150" s="73"/>
      <c r="S150" s="73"/>
      <c r="T150" s="73"/>
      <c r="U150" s="73"/>
      <c r="V150" s="73"/>
      <c r="W150" s="73"/>
      <c r="X150" s="73"/>
      <c r="Y150" s="73"/>
      <c r="Z150" s="73"/>
    </row>
    <row r="151" spans="1:26" s="74" customFormat="1" ht="12.95" customHeight="1">
      <c r="A151" s="69" t="s">
        <v>614</v>
      </c>
      <c r="B151" s="70" t="s">
        <v>625</v>
      </c>
      <c r="C151" s="70" t="s">
        <v>142</v>
      </c>
      <c r="D151" s="70" t="s">
        <v>139</v>
      </c>
      <c r="E151" s="70" t="str">
        <f t="shared" si="36"/>
        <v>OC047BLUELL</v>
      </c>
      <c r="F151" s="75" t="s">
        <v>617</v>
      </c>
      <c r="G151" s="71">
        <v>1325</v>
      </c>
      <c r="H151" s="72">
        <v>1472</v>
      </c>
      <c r="I151" s="73"/>
      <c r="J151" s="73"/>
      <c r="K151" s="73"/>
      <c r="L151" s="73"/>
      <c r="M151" s="73"/>
      <c r="N151" s="73"/>
      <c r="O151" s="73"/>
      <c r="P151" s="73"/>
      <c r="Q151" s="73"/>
      <c r="R151" s="73"/>
      <c r="S151" s="73"/>
      <c r="T151" s="73"/>
      <c r="U151" s="73"/>
      <c r="V151" s="73"/>
      <c r="W151" s="73"/>
      <c r="X151" s="73"/>
      <c r="Y151" s="73"/>
      <c r="Z151" s="73"/>
    </row>
    <row r="152" spans="1:26" s="74" customFormat="1" ht="12.95" customHeight="1">
      <c r="A152" s="69" t="s">
        <v>618</v>
      </c>
      <c r="B152" s="70" t="s">
        <v>625</v>
      </c>
      <c r="C152" s="70" t="s">
        <v>621</v>
      </c>
      <c r="D152" s="70" t="s">
        <v>140</v>
      </c>
      <c r="E152" s="70" t="str">
        <f t="shared" ref="E152:E157" si="37">+B152&amp;C152&amp;D152</f>
        <v>OC047GREENM</v>
      </c>
      <c r="F152" s="75" t="s">
        <v>622</v>
      </c>
      <c r="G152" s="71">
        <v>1255</v>
      </c>
      <c r="H152" s="72">
        <v>1394</v>
      </c>
      <c r="I152" s="73"/>
      <c r="J152" s="73"/>
      <c r="K152" s="73"/>
      <c r="L152" s="73"/>
      <c r="M152" s="73"/>
      <c r="N152" s="73"/>
      <c r="O152" s="73"/>
      <c r="P152" s="73"/>
      <c r="Q152" s="73"/>
      <c r="R152" s="73"/>
      <c r="S152" s="73"/>
      <c r="T152" s="73"/>
      <c r="U152" s="73"/>
      <c r="V152" s="73"/>
      <c r="W152" s="73"/>
      <c r="X152" s="73"/>
      <c r="Y152" s="73"/>
      <c r="Z152" s="73"/>
    </row>
    <row r="153" spans="1:26" s="74" customFormat="1" ht="12.95" customHeight="1">
      <c r="A153" s="69" t="s">
        <v>619</v>
      </c>
      <c r="B153" s="70" t="s">
        <v>625</v>
      </c>
      <c r="C153" s="70" t="s">
        <v>621</v>
      </c>
      <c r="D153" s="70" t="s">
        <v>137</v>
      </c>
      <c r="E153" s="70" t="str">
        <f t="shared" si="37"/>
        <v>OC047GREENL</v>
      </c>
      <c r="F153" s="75" t="s">
        <v>623</v>
      </c>
      <c r="G153" s="71">
        <v>1255</v>
      </c>
      <c r="H153" s="72">
        <v>1394</v>
      </c>
      <c r="I153" s="73"/>
      <c r="J153" s="73"/>
      <c r="K153" s="73"/>
      <c r="L153" s="73"/>
      <c r="M153" s="73"/>
      <c r="N153" s="73"/>
      <c r="O153" s="73"/>
      <c r="P153" s="73"/>
      <c r="Q153" s="73"/>
      <c r="R153" s="73"/>
      <c r="S153" s="73"/>
      <c r="T153" s="73"/>
      <c r="U153" s="73"/>
      <c r="V153" s="73"/>
      <c r="W153" s="73"/>
      <c r="X153" s="73"/>
      <c r="Y153" s="73"/>
      <c r="Z153" s="73"/>
    </row>
    <row r="154" spans="1:26" s="74" customFormat="1" ht="12.95" customHeight="1">
      <c r="A154" s="69" t="s">
        <v>620</v>
      </c>
      <c r="B154" s="70" t="s">
        <v>625</v>
      </c>
      <c r="C154" s="70" t="s">
        <v>621</v>
      </c>
      <c r="D154" s="70" t="s">
        <v>139</v>
      </c>
      <c r="E154" s="70" t="str">
        <f t="shared" si="37"/>
        <v>OC047GREENLL</v>
      </c>
      <c r="F154" s="75" t="s">
        <v>624</v>
      </c>
      <c r="G154" s="71">
        <v>1325</v>
      </c>
      <c r="H154" s="72">
        <v>1472</v>
      </c>
      <c r="I154" s="73"/>
      <c r="J154" s="73"/>
      <c r="K154" s="73"/>
      <c r="L154" s="73"/>
      <c r="M154" s="73"/>
      <c r="N154" s="73"/>
      <c r="O154" s="73"/>
      <c r="P154" s="73"/>
      <c r="Q154" s="73"/>
      <c r="R154" s="73"/>
      <c r="S154" s="73"/>
      <c r="T154" s="73"/>
      <c r="U154" s="73"/>
      <c r="V154" s="73"/>
      <c r="W154" s="73"/>
      <c r="X154" s="73"/>
      <c r="Y154" s="73"/>
      <c r="Z154" s="73"/>
    </row>
    <row r="155" spans="1:26" s="74" customFormat="1" ht="12.95" customHeight="1">
      <c r="A155" s="69" t="s">
        <v>906</v>
      </c>
      <c r="B155" s="70" t="s">
        <v>909</v>
      </c>
      <c r="C155" s="70" t="s">
        <v>124</v>
      </c>
      <c r="D155" s="70" t="s">
        <v>140</v>
      </c>
      <c r="E155" s="70" t="str">
        <f t="shared" si="37"/>
        <v>OC048BLACKM</v>
      </c>
      <c r="F155" s="75" t="s">
        <v>910</v>
      </c>
      <c r="G155" s="71">
        <v>2040</v>
      </c>
      <c r="H155" s="72">
        <v>2266</v>
      </c>
      <c r="I155" s="73"/>
      <c r="J155" s="73"/>
      <c r="K155" s="73"/>
      <c r="L155" s="73"/>
      <c r="M155" s="73"/>
      <c r="N155" s="73"/>
      <c r="O155" s="73"/>
      <c r="P155" s="73"/>
      <c r="Q155" s="73"/>
      <c r="R155" s="73"/>
      <c r="S155" s="73"/>
      <c r="T155" s="73"/>
      <c r="U155" s="73"/>
      <c r="V155" s="73"/>
      <c r="W155" s="73"/>
      <c r="X155" s="73"/>
      <c r="Y155" s="73"/>
      <c r="Z155" s="73"/>
    </row>
    <row r="156" spans="1:26" s="74" customFormat="1" ht="12.95" customHeight="1">
      <c r="A156" s="69" t="s">
        <v>907</v>
      </c>
      <c r="B156" s="70" t="s">
        <v>909</v>
      </c>
      <c r="C156" s="70" t="s">
        <v>124</v>
      </c>
      <c r="D156" s="70" t="s">
        <v>137</v>
      </c>
      <c r="E156" s="70" t="str">
        <f t="shared" si="37"/>
        <v>OC048BLACKL</v>
      </c>
      <c r="F156" s="75" t="s">
        <v>911</v>
      </c>
      <c r="G156" s="71">
        <v>2040</v>
      </c>
      <c r="H156" s="72">
        <v>2266</v>
      </c>
      <c r="I156" s="73"/>
      <c r="J156" s="73"/>
      <c r="K156" s="73"/>
      <c r="L156" s="73"/>
      <c r="M156" s="73"/>
      <c r="N156" s="73"/>
      <c r="O156" s="73"/>
      <c r="P156" s="73"/>
      <c r="Q156" s="73"/>
      <c r="R156" s="73"/>
      <c r="S156" s="73"/>
      <c r="T156" s="73"/>
      <c r="U156" s="73"/>
      <c r="V156" s="73"/>
      <c r="W156" s="73"/>
      <c r="X156" s="73"/>
      <c r="Y156" s="73"/>
      <c r="Z156" s="73"/>
    </row>
    <row r="157" spans="1:26" s="74" customFormat="1" ht="12.95" customHeight="1">
      <c r="A157" s="69" t="s">
        <v>908</v>
      </c>
      <c r="B157" s="70" t="s">
        <v>909</v>
      </c>
      <c r="C157" s="70" t="s">
        <v>124</v>
      </c>
      <c r="D157" s="70" t="s">
        <v>139</v>
      </c>
      <c r="E157" s="70" t="str">
        <f t="shared" si="37"/>
        <v>OC048BLACKLL</v>
      </c>
      <c r="F157" s="75" t="s">
        <v>912</v>
      </c>
      <c r="G157" s="71">
        <v>2110</v>
      </c>
      <c r="H157" s="72">
        <v>2344</v>
      </c>
      <c r="I157" s="73"/>
      <c r="J157" s="73"/>
      <c r="K157" s="73"/>
      <c r="L157" s="73"/>
      <c r="M157" s="73"/>
      <c r="N157" s="73"/>
      <c r="O157" s="73"/>
      <c r="P157" s="73"/>
      <c r="Q157" s="73"/>
      <c r="R157" s="73"/>
      <c r="S157" s="73"/>
      <c r="T157" s="73"/>
      <c r="U157" s="73"/>
      <c r="V157" s="73"/>
      <c r="W157" s="73"/>
      <c r="X157" s="73"/>
      <c r="Y157" s="73"/>
      <c r="Z157" s="73"/>
    </row>
    <row r="158" spans="1:26" s="74" customFormat="1" ht="12.95" customHeight="1">
      <c r="A158" s="69" t="s">
        <v>635</v>
      </c>
      <c r="B158" s="70" t="s">
        <v>638</v>
      </c>
      <c r="C158" s="70" t="s">
        <v>154</v>
      </c>
      <c r="D158" s="70" t="s">
        <v>140</v>
      </c>
      <c r="E158" s="70" t="str">
        <f t="shared" ref="E158:E160" si="38">+B158&amp;C158&amp;D158</f>
        <v>OC049AQUA BLUEM</v>
      </c>
      <c r="F158" s="75" t="s">
        <v>646</v>
      </c>
      <c r="G158" s="71">
        <v>955</v>
      </c>
      <c r="H158" s="72">
        <v>1061</v>
      </c>
      <c r="I158" s="73"/>
      <c r="J158" s="73"/>
      <c r="K158" s="73"/>
      <c r="L158" s="73"/>
      <c r="M158" s="73"/>
      <c r="N158" s="73"/>
      <c r="O158" s="73"/>
      <c r="P158" s="73"/>
      <c r="Q158" s="73"/>
      <c r="R158" s="73"/>
      <c r="S158" s="73"/>
      <c r="T158" s="73"/>
      <c r="U158" s="73"/>
      <c r="V158" s="73"/>
      <c r="W158" s="73"/>
      <c r="X158" s="73"/>
      <c r="Y158" s="73"/>
      <c r="Z158" s="73"/>
    </row>
    <row r="159" spans="1:26" s="74" customFormat="1" ht="12.95" customHeight="1">
      <c r="A159" s="69" t="s">
        <v>636</v>
      </c>
      <c r="B159" s="70" t="s">
        <v>638</v>
      </c>
      <c r="C159" s="70" t="s">
        <v>154</v>
      </c>
      <c r="D159" s="70" t="s">
        <v>137</v>
      </c>
      <c r="E159" s="70" t="str">
        <f t="shared" si="38"/>
        <v>OC049AQUA BLUEL</v>
      </c>
      <c r="F159" s="75" t="s">
        <v>647</v>
      </c>
      <c r="G159" s="71">
        <v>955</v>
      </c>
      <c r="H159" s="72">
        <v>1061</v>
      </c>
      <c r="I159" s="73"/>
      <c r="J159" s="73"/>
      <c r="K159" s="73"/>
      <c r="L159" s="73"/>
      <c r="M159" s="73"/>
      <c r="N159" s="73"/>
      <c r="O159" s="73"/>
      <c r="P159" s="73"/>
      <c r="Q159" s="73"/>
      <c r="R159" s="73"/>
      <c r="S159" s="73"/>
      <c r="T159" s="73"/>
      <c r="U159" s="73"/>
      <c r="V159" s="73"/>
      <c r="W159" s="73"/>
      <c r="X159" s="73"/>
      <c r="Y159" s="73"/>
      <c r="Z159" s="73"/>
    </row>
    <row r="160" spans="1:26" s="74" customFormat="1" ht="12.95" customHeight="1">
      <c r="A160" s="69" t="s">
        <v>637</v>
      </c>
      <c r="B160" s="70" t="s">
        <v>638</v>
      </c>
      <c r="C160" s="70" t="s">
        <v>154</v>
      </c>
      <c r="D160" s="70" t="s">
        <v>139</v>
      </c>
      <c r="E160" s="70" t="str">
        <f t="shared" si="38"/>
        <v>OC049AQUA BLUELL</v>
      </c>
      <c r="F160" s="75" t="s">
        <v>648</v>
      </c>
      <c r="G160" s="71">
        <v>1020</v>
      </c>
      <c r="H160" s="72">
        <v>1133</v>
      </c>
      <c r="I160" s="73"/>
      <c r="J160" s="73"/>
      <c r="K160" s="73"/>
      <c r="L160" s="73"/>
      <c r="M160" s="73"/>
      <c r="N160" s="73"/>
      <c r="O160" s="73"/>
      <c r="P160" s="73"/>
      <c r="Q160" s="73"/>
      <c r="R160" s="73"/>
      <c r="S160" s="73"/>
      <c r="T160" s="73"/>
      <c r="U160" s="73"/>
      <c r="V160" s="73"/>
      <c r="W160" s="73"/>
      <c r="X160" s="73"/>
      <c r="Y160" s="73"/>
      <c r="Z160" s="73"/>
    </row>
    <row r="161" spans="1:26" s="74" customFormat="1" ht="12.95" customHeight="1">
      <c r="A161" s="69" t="s">
        <v>640</v>
      </c>
      <c r="B161" s="70" t="s">
        <v>639</v>
      </c>
      <c r="C161" s="70" t="s">
        <v>642</v>
      </c>
      <c r="D161" s="70" t="s">
        <v>140</v>
      </c>
      <c r="E161" s="70" t="str">
        <f t="shared" ref="E161:E162" si="39">+B161&amp;C161&amp;D161</f>
        <v>OC050TEALM</v>
      </c>
      <c r="F161" s="75" t="s">
        <v>643</v>
      </c>
      <c r="G161" s="71">
        <v>1055</v>
      </c>
      <c r="H161" s="72">
        <v>1172</v>
      </c>
      <c r="I161" s="73"/>
      <c r="J161" s="73"/>
      <c r="K161" s="73"/>
      <c r="L161" s="73"/>
      <c r="M161" s="73"/>
      <c r="N161" s="73"/>
      <c r="O161" s="73"/>
      <c r="P161" s="73"/>
      <c r="Q161" s="73"/>
      <c r="R161" s="73"/>
      <c r="S161" s="73"/>
      <c r="T161" s="73"/>
      <c r="U161" s="73"/>
      <c r="V161" s="73"/>
      <c r="W161" s="73"/>
      <c r="X161" s="73"/>
      <c r="Y161" s="73"/>
      <c r="Z161" s="73"/>
    </row>
    <row r="162" spans="1:26" s="74" customFormat="1" ht="12.95" customHeight="1">
      <c r="A162" s="69" t="s">
        <v>641</v>
      </c>
      <c r="B162" s="70" t="s">
        <v>639</v>
      </c>
      <c r="C162" s="70" t="s">
        <v>642</v>
      </c>
      <c r="D162" s="70" t="s">
        <v>137</v>
      </c>
      <c r="E162" s="70" t="str">
        <f t="shared" si="39"/>
        <v>OC050TEALL</v>
      </c>
      <c r="F162" s="75" t="s">
        <v>644</v>
      </c>
      <c r="G162" s="71">
        <v>1055</v>
      </c>
      <c r="H162" s="72">
        <v>1172</v>
      </c>
      <c r="I162" s="73"/>
      <c r="J162" s="73"/>
      <c r="K162" s="73"/>
      <c r="L162" s="73"/>
      <c r="M162" s="73"/>
      <c r="N162" s="73"/>
      <c r="O162" s="73"/>
      <c r="P162" s="73"/>
      <c r="Q162" s="73"/>
      <c r="R162" s="73"/>
      <c r="S162" s="73"/>
      <c r="T162" s="73"/>
      <c r="U162" s="73"/>
      <c r="V162" s="73"/>
      <c r="W162" s="73"/>
      <c r="X162" s="73"/>
      <c r="Y162" s="73"/>
      <c r="Z162" s="73"/>
    </row>
    <row r="163" spans="1:26" s="74" customFormat="1" ht="12.95" customHeight="1">
      <c r="A163" s="69" t="s">
        <v>698</v>
      </c>
      <c r="B163" s="70" t="s">
        <v>697</v>
      </c>
      <c r="C163" s="70" t="s">
        <v>150</v>
      </c>
      <c r="D163" s="70" t="s">
        <v>140</v>
      </c>
      <c r="E163" s="70" t="str">
        <f t="shared" ref="E163:E165" si="40">+B163&amp;C163&amp;D163</f>
        <v>OC051NAVY BLUEM</v>
      </c>
      <c r="F163" s="75" t="s">
        <v>701</v>
      </c>
      <c r="G163" s="71">
        <v>2005</v>
      </c>
      <c r="H163" s="72">
        <v>2228</v>
      </c>
      <c r="I163" s="73"/>
      <c r="J163" s="73"/>
      <c r="K163" s="73"/>
      <c r="L163" s="73"/>
      <c r="M163" s="73"/>
      <c r="N163" s="73"/>
      <c r="O163" s="73"/>
      <c r="P163" s="73"/>
      <c r="Q163" s="73"/>
      <c r="R163" s="73"/>
      <c r="S163" s="73"/>
      <c r="T163" s="73"/>
      <c r="U163" s="73"/>
      <c r="V163" s="73"/>
      <c r="W163" s="73"/>
      <c r="X163" s="73"/>
      <c r="Y163" s="73"/>
      <c r="Z163" s="73"/>
    </row>
    <row r="164" spans="1:26" s="74" customFormat="1" ht="12.95" customHeight="1">
      <c r="A164" s="69" t="s">
        <v>699</v>
      </c>
      <c r="B164" s="70" t="s">
        <v>697</v>
      </c>
      <c r="C164" s="70" t="s">
        <v>150</v>
      </c>
      <c r="D164" s="70" t="s">
        <v>137</v>
      </c>
      <c r="E164" s="70" t="str">
        <f t="shared" si="40"/>
        <v>OC051NAVY BLUEL</v>
      </c>
      <c r="F164" s="75" t="s">
        <v>702</v>
      </c>
      <c r="G164" s="71">
        <v>2005</v>
      </c>
      <c r="H164" s="72">
        <v>2228</v>
      </c>
      <c r="I164" s="73"/>
      <c r="J164" s="73"/>
      <c r="K164" s="73"/>
      <c r="L164" s="73"/>
      <c r="M164" s="73"/>
      <c r="N164" s="73"/>
      <c r="O164" s="73"/>
      <c r="P164" s="73"/>
      <c r="Q164" s="73"/>
      <c r="R164" s="73"/>
      <c r="S164" s="73"/>
      <c r="T164" s="73"/>
      <c r="U164" s="73"/>
      <c r="V164" s="73"/>
      <c r="W164" s="73"/>
      <c r="X164" s="73"/>
      <c r="Y164" s="73"/>
      <c r="Z164" s="73"/>
    </row>
    <row r="165" spans="1:26" s="74" customFormat="1" ht="12.95" customHeight="1">
      <c r="A165" s="69" t="s">
        <v>700</v>
      </c>
      <c r="B165" s="70" t="s">
        <v>697</v>
      </c>
      <c r="C165" s="70" t="s">
        <v>150</v>
      </c>
      <c r="D165" s="70" t="s">
        <v>139</v>
      </c>
      <c r="E165" s="70" t="str">
        <f t="shared" si="40"/>
        <v>OC051NAVY BLUELL</v>
      </c>
      <c r="F165" s="75" t="s">
        <v>703</v>
      </c>
      <c r="G165" s="71">
        <v>2055</v>
      </c>
      <c r="H165" s="72">
        <v>2283</v>
      </c>
      <c r="I165" s="73"/>
      <c r="J165" s="73"/>
      <c r="K165" s="73"/>
      <c r="L165" s="73"/>
      <c r="M165" s="73"/>
      <c r="N165" s="73"/>
      <c r="O165" s="73"/>
      <c r="P165" s="73"/>
      <c r="Q165" s="73"/>
      <c r="R165" s="73"/>
      <c r="S165" s="73"/>
      <c r="T165" s="73"/>
      <c r="U165" s="73"/>
      <c r="V165" s="73"/>
      <c r="W165" s="73"/>
      <c r="X165" s="73"/>
      <c r="Y165" s="73"/>
      <c r="Z165" s="73"/>
    </row>
    <row r="166" spans="1:26" s="74" customFormat="1" ht="12.95" customHeight="1" thickBot="1">
      <c r="A166" s="69" t="s">
        <v>649</v>
      </c>
      <c r="B166" s="70" t="s">
        <v>651</v>
      </c>
      <c r="C166" s="70" t="s">
        <v>261</v>
      </c>
      <c r="D166" s="70" t="s">
        <v>139</v>
      </c>
      <c r="E166" s="70" t="str">
        <f t="shared" ref="E166" si="41">+B166&amp;C166&amp;D166</f>
        <v>OC052LIGHT PINKLL</v>
      </c>
      <c r="F166" s="76" t="s">
        <v>650</v>
      </c>
      <c r="G166" s="71">
        <v>2030</v>
      </c>
      <c r="H166" s="72">
        <v>2255</v>
      </c>
      <c r="I166" s="73"/>
      <c r="J166" s="73"/>
      <c r="K166" s="73"/>
      <c r="L166" s="73"/>
      <c r="M166" s="73"/>
      <c r="N166" s="73"/>
      <c r="O166" s="73"/>
      <c r="P166" s="73"/>
      <c r="Q166" s="73"/>
      <c r="R166" s="73"/>
      <c r="S166" s="73"/>
      <c r="T166" s="73"/>
      <c r="U166" s="73"/>
      <c r="V166" s="73"/>
      <c r="W166" s="73"/>
      <c r="X166" s="73"/>
      <c r="Y166" s="73"/>
      <c r="Z166" s="73"/>
    </row>
    <row r="167" spans="1:26" s="74" customFormat="1" ht="12.95" customHeight="1">
      <c r="A167" s="69" t="s">
        <v>660</v>
      </c>
      <c r="B167" s="70" t="s">
        <v>655</v>
      </c>
      <c r="C167" s="70" t="s">
        <v>121</v>
      </c>
      <c r="D167" s="70" t="s">
        <v>144</v>
      </c>
      <c r="E167" s="70" t="str">
        <f t="shared" ref="E167" si="42">+B167&amp;C167&amp;D167</f>
        <v>OC055GRAYS</v>
      </c>
      <c r="F167" s="75" t="s">
        <v>656</v>
      </c>
      <c r="G167" s="71">
        <v>1540</v>
      </c>
      <c r="H167" s="72">
        <v>1711</v>
      </c>
      <c r="I167" s="73"/>
      <c r="J167" s="73"/>
      <c r="K167" s="73"/>
      <c r="L167" s="73"/>
      <c r="M167" s="73"/>
      <c r="N167" s="73"/>
      <c r="O167" s="73"/>
      <c r="P167" s="73"/>
      <c r="Q167" s="73"/>
      <c r="R167" s="73"/>
      <c r="S167" s="73"/>
      <c r="T167" s="73"/>
      <c r="U167" s="73"/>
      <c r="V167" s="73"/>
      <c r="W167" s="73"/>
      <c r="X167" s="73"/>
      <c r="Y167" s="73"/>
      <c r="Z167" s="73"/>
    </row>
    <row r="168" spans="1:26" s="74" customFormat="1" ht="12.95" customHeight="1">
      <c r="A168" s="69" t="s">
        <v>652</v>
      </c>
      <c r="B168" s="70" t="s">
        <v>655</v>
      </c>
      <c r="C168" s="70" t="s">
        <v>121</v>
      </c>
      <c r="D168" s="70" t="s">
        <v>140</v>
      </c>
      <c r="E168" s="70" t="str">
        <f t="shared" ref="E168:E171" si="43">+B168&amp;C168&amp;D168</f>
        <v>OC055GRAYM</v>
      </c>
      <c r="F168" s="75" t="s">
        <v>657</v>
      </c>
      <c r="G168" s="71">
        <v>1540</v>
      </c>
      <c r="H168" s="72">
        <v>1711</v>
      </c>
      <c r="I168" s="73"/>
      <c r="J168" s="73"/>
      <c r="K168" s="73"/>
      <c r="L168" s="73"/>
      <c r="M168" s="73"/>
      <c r="N168" s="73"/>
      <c r="O168" s="73"/>
      <c r="P168" s="73"/>
      <c r="Q168" s="73"/>
      <c r="R168" s="73"/>
      <c r="S168" s="73"/>
      <c r="T168" s="73"/>
      <c r="U168" s="73"/>
      <c r="V168" s="73"/>
      <c r="W168" s="73"/>
      <c r="X168" s="73"/>
      <c r="Y168" s="73"/>
      <c r="Z168" s="73"/>
    </row>
    <row r="169" spans="1:26" s="74" customFormat="1" ht="12.95" customHeight="1">
      <c r="A169" s="69" t="s">
        <v>653</v>
      </c>
      <c r="B169" s="70" t="s">
        <v>655</v>
      </c>
      <c r="C169" s="70" t="s">
        <v>121</v>
      </c>
      <c r="D169" s="70" t="s">
        <v>137</v>
      </c>
      <c r="E169" s="70" t="str">
        <f t="shared" si="43"/>
        <v>OC055GRAYL</v>
      </c>
      <c r="F169" s="75" t="s">
        <v>658</v>
      </c>
      <c r="G169" s="71">
        <v>1540</v>
      </c>
      <c r="H169" s="72">
        <v>1711</v>
      </c>
      <c r="I169" s="73"/>
      <c r="J169" s="73"/>
      <c r="K169" s="73"/>
      <c r="L169" s="73"/>
      <c r="M169" s="73"/>
      <c r="N169" s="73"/>
      <c r="O169" s="73"/>
      <c r="P169" s="73"/>
      <c r="Q169" s="73"/>
      <c r="R169" s="73"/>
      <c r="S169" s="73"/>
      <c r="T169" s="73"/>
      <c r="U169" s="73"/>
      <c r="V169" s="73"/>
      <c r="W169" s="73"/>
      <c r="X169" s="73"/>
      <c r="Y169" s="73"/>
      <c r="Z169" s="73"/>
    </row>
    <row r="170" spans="1:26" s="74" customFormat="1" ht="12.95" customHeight="1">
      <c r="A170" s="69" t="s">
        <v>654</v>
      </c>
      <c r="B170" s="70" t="s">
        <v>655</v>
      </c>
      <c r="C170" s="70" t="s">
        <v>121</v>
      </c>
      <c r="D170" s="70" t="s">
        <v>139</v>
      </c>
      <c r="E170" s="70" t="str">
        <f t="shared" si="43"/>
        <v>OC055GRAYLL</v>
      </c>
      <c r="F170" s="75" t="s">
        <v>659</v>
      </c>
      <c r="G170" s="71">
        <v>1590</v>
      </c>
      <c r="H170" s="72">
        <v>1766</v>
      </c>
      <c r="I170" s="73"/>
      <c r="J170" s="73"/>
      <c r="K170" s="73"/>
      <c r="L170" s="73"/>
      <c r="M170" s="73"/>
      <c r="N170" s="73"/>
      <c r="O170" s="73"/>
      <c r="P170" s="73"/>
      <c r="Q170" s="73"/>
      <c r="R170" s="73"/>
      <c r="S170" s="73"/>
      <c r="T170" s="73"/>
      <c r="U170" s="73"/>
      <c r="V170" s="73"/>
      <c r="W170" s="73"/>
      <c r="X170" s="73"/>
      <c r="Y170" s="73"/>
      <c r="Z170" s="73"/>
    </row>
    <row r="171" spans="1:26" s="74" customFormat="1" ht="12.95" customHeight="1">
      <c r="A171" s="69" t="s">
        <v>666</v>
      </c>
      <c r="B171" s="70" t="s">
        <v>667</v>
      </c>
      <c r="C171" s="70" t="s">
        <v>121</v>
      </c>
      <c r="D171" s="70" t="s">
        <v>144</v>
      </c>
      <c r="E171" s="70" t="str">
        <f t="shared" si="43"/>
        <v>OC056GRAYS</v>
      </c>
      <c r="F171" s="75" t="s">
        <v>669</v>
      </c>
      <c r="G171" s="71">
        <v>1875</v>
      </c>
      <c r="H171" s="72">
        <v>2083</v>
      </c>
      <c r="I171" s="73"/>
      <c r="J171" s="73"/>
      <c r="K171" s="73"/>
      <c r="L171" s="73"/>
      <c r="M171" s="73"/>
      <c r="N171" s="73"/>
      <c r="O171" s="73"/>
      <c r="P171" s="73"/>
      <c r="Q171" s="73"/>
      <c r="R171" s="73"/>
      <c r="S171" s="73"/>
      <c r="T171" s="73"/>
      <c r="U171" s="73"/>
      <c r="V171" s="73"/>
      <c r="W171" s="73"/>
      <c r="X171" s="73"/>
      <c r="Y171" s="73"/>
      <c r="Z171" s="73"/>
    </row>
    <row r="172" spans="1:26" s="74" customFormat="1" ht="12.95" customHeight="1">
      <c r="A172" s="69" t="s">
        <v>668</v>
      </c>
      <c r="B172" s="70" t="s">
        <v>667</v>
      </c>
      <c r="C172" s="70" t="s">
        <v>121</v>
      </c>
      <c r="D172" s="70" t="s">
        <v>140</v>
      </c>
      <c r="E172" s="70" t="str">
        <f t="shared" ref="E172" si="44">+B172&amp;C172&amp;D172</f>
        <v>OC056GRAYM</v>
      </c>
      <c r="F172" s="75" t="s">
        <v>670</v>
      </c>
      <c r="G172" s="71">
        <v>1875</v>
      </c>
      <c r="H172" s="72">
        <v>2083</v>
      </c>
      <c r="I172" s="73"/>
      <c r="J172" s="73"/>
      <c r="K172" s="73"/>
      <c r="L172" s="73"/>
      <c r="M172" s="73"/>
      <c r="N172" s="73"/>
      <c r="O172" s="73"/>
      <c r="P172" s="73"/>
      <c r="Q172" s="73"/>
      <c r="R172" s="73"/>
      <c r="S172" s="73"/>
      <c r="T172" s="73"/>
      <c r="U172" s="73"/>
      <c r="V172" s="73"/>
      <c r="W172" s="73"/>
      <c r="X172" s="73"/>
      <c r="Y172" s="73"/>
      <c r="Z172" s="73"/>
    </row>
    <row r="173" spans="1:26" s="74" customFormat="1" ht="12.95" customHeight="1">
      <c r="A173" s="69" t="s">
        <v>661</v>
      </c>
      <c r="B173" s="70" t="s">
        <v>662</v>
      </c>
      <c r="C173" s="70" t="s">
        <v>121</v>
      </c>
      <c r="D173" s="70" t="s">
        <v>140</v>
      </c>
      <c r="E173" s="70" t="str">
        <f t="shared" ref="E173:E174" si="45">+B173&amp;C173&amp;D173</f>
        <v>OC057GRAYM</v>
      </c>
      <c r="F173" s="75" t="s">
        <v>664</v>
      </c>
      <c r="G173" s="71">
        <v>1540</v>
      </c>
      <c r="H173" s="72">
        <v>1711</v>
      </c>
      <c r="I173" s="73"/>
      <c r="J173" s="73"/>
      <c r="K173" s="73"/>
      <c r="L173" s="73"/>
      <c r="M173" s="73"/>
      <c r="N173" s="73"/>
      <c r="O173" s="73"/>
      <c r="P173" s="73"/>
      <c r="Q173" s="73"/>
      <c r="R173" s="73"/>
      <c r="S173" s="73"/>
      <c r="T173" s="73"/>
      <c r="U173" s="73"/>
      <c r="V173" s="73"/>
      <c r="W173" s="73"/>
      <c r="X173" s="73"/>
      <c r="Y173" s="73"/>
      <c r="Z173" s="73"/>
    </row>
    <row r="174" spans="1:26" s="74" customFormat="1" ht="12.95" customHeight="1">
      <c r="A174" s="69" t="s">
        <v>663</v>
      </c>
      <c r="B174" s="70" t="s">
        <v>662</v>
      </c>
      <c r="C174" s="70" t="s">
        <v>121</v>
      </c>
      <c r="D174" s="70" t="s">
        <v>137</v>
      </c>
      <c r="E174" s="70" t="str">
        <f t="shared" si="45"/>
        <v>OC057GRAYL</v>
      </c>
      <c r="F174" s="75" t="s">
        <v>665</v>
      </c>
      <c r="G174" s="71">
        <v>1540</v>
      </c>
      <c r="H174" s="72">
        <v>1711</v>
      </c>
      <c r="I174" s="73"/>
      <c r="J174" s="73"/>
      <c r="K174" s="73"/>
      <c r="L174" s="73"/>
      <c r="M174" s="73"/>
      <c r="N174" s="73"/>
      <c r="O174" s="73"/>
      <c r="P174" s="73"/>
      <c r="Q174" s="73"/>
      <c r="R174" s="73"/>
      <c r="S174" s="73"/>
      <c r="T174" s="73"/>
      <c r="U174" s="73"/>
      <c r="V174" s="73"/>
      <c r="W174" s="73"/>
      <c r="X174" s="73"/>
      <c r="Y174" s="73"/>
      <c r="Z174" s="73"/>
    </row>
    <row r="175" spans="1:26" s="74" customFormat="1" ht="12.95" customHeight="1">
      <c r="A175" s="69" t="s">
        <v>797</v>
      </c>
      <c r="B175" s="70" t="s">
        <v>676</v>
      </c>
      <c r="C175" s="70" t="s">
        <v>677</v>
      </c>
      <c r="D175" s="70" t="s">
        <v>140</v>
      </c>
      <c r="E175" s="70" t="str">
        <f t="shared" ref="E175:E177" si="46">+B175&amp;C175&amp;D175</f>
        <v>OC059ALMONDM</v>
      </c>
      <c r="F175" s="75" t="s">
        <v>678</v>
      </c>
      <c r="G175" s="71">
        <v>2110</v>
      </c>
      <c r="H175" s="72">
        <v>2344</v>
      </c>
      <c r="I175" s="73"/>
      <c r="J175" s="73"/>
      <c r="K175" s="73"/>
      <c r="L175" s="73"/>
      <c r="M175" s="73"/>
      <c r="N175" s="73"/>
      <c r="O175" s="73"/>
      <c r="P175" s="73"/>
      <c r="Q175" s="73"/>
      <c r="R175" s="73"/>
      <c r="S175" s="73"/>
      <c r="T175" s="73"/>
      <c r="U175" s="73"/>
      <c r="V175" s="73"/>
      <c r="W175" s="73"/>
      <c r="X175" s="73"/>
      <c r="Y175" s="73"/>
      <c r="Z175" s="73"/>
    </row>
    <row r="176" spans="1:26" s="74" customFormat="1" ht="12.95" customHeight="1">
      <c r="A176" s="69" t="s">
        <v>798</v>
      </c>
      <c r="B176" s="70" t="s">
        <v>676</v>
      </c>
      <c r="C176" s="70" t="s">
        <v>677</v>
      </c>
      <c r="D176" s="70" t="s">
        <v>137</v>
      </c>
      <c r="E176" s="70" t="str">
        <f t="shared" si="46"/>
        <v>OC059ALMONDL</v>
      </c>
      <c r="F176" s="75" t="s">
        <v>679</v>
      </c>
      <c r="G176" s="71">
        <v>2110</v>
      </c>
      <c r="H176" s="72">
        <v>2344</v>
      </c>
      <c r="I176" s="73"/>
      <c r="J176" s="73"/>
      <c r="K176" s="73"/>
      <c r="L176" s="73"/>
      <c r="M176" s="73"/>
      <c r="N176" s="73"/>
      <c r="O176" s="73"/>
      <c r="P176" s="73"/>
      <c r="Q176" s="73"/>
      <c r="R176" s="73"/>
      <c r="S176" s="73"/>
      <c r="T176" s="73"/>
      <c r="U176" s="73"/>
      <c r="V176" s="73"/>
      <c r="W176" s="73"/>
      <c r="X176" s="73"/>
      <c r="Y176" s="73"/>
      <c r="Z176" s="73"/>
    </row>
    <row r="177" spans="1:26" s="74" customFormat="1" ht="14.45" customHeight="1">
      <c r="A177" s="69" t="s">
        <v>799</v>
      </c>
      <c r="B177" s="70" t="s">
        <v>676</v>
      </c>
      <c r="C177" s="70" t="s">
        <v>677</v>
      </c>
      <c r="D177" s="70" t="s">
        <v>139</v>
      </c>
      <c r="E177" s="70" t="str">
        <f t="shared" si="46"/>
        <v>OC059ALMONDLL</v>
      </c>
      <c r="F177" s="75" t="s">
        <v>680</v>
      </c>
      <c r="G177" s="71">
        <v>2180</v>
      </c>
      <c r="H177" s="72">
        <v>2421</v>
      </c>
      <c r="I177" s="73"/>
      <c r="J177" s="73"/>
      <c r="K177" s="73"/>
      <c r="L177" s="73"/>
      <c r="M177" s="73"/>
      <c r="N177" s="73"/>
      <c r="O177" s="73"/>
      <c r="P177" s="73"/>
      <c r="Q177" s="73"/>
      <c r="R177" s="73"/>
      <c r="S177" s="73"/>
      <c r="T177" s="73"/>
      <c r="U177" s="73"/>
      <c r="V177" s="73"/>
      <c r="W177" s="73"/>
      <c r="X177" s="73"/>
      <c r="Y177" s="73"/>
      <c r="Z177" s="73"/>
    </row>
    <row r="178" spans="1:26" s="74" customFormat="1" ht="12.95" customHeight="1">
      <c r="A178" s="69" t="s">
        <v>913</v>
      </c>
      <c r="B178" s="70" t="s">
        <v>917</v>
      </c>
      <c r="C178" s="70" t="s">
        <v>124</v>
      </c>
      <c r="D178" s="70" t="s">
        <v>140</v>
      </c>
      <c r="E178" s="70" t="str">
        <f t="shared" ref="E178:E179" si="47">+B178&amp;C178&amp;D178</f>
        <v>OC061BLACKM</v>
      </c>
      <c r="F178" s="77" t="s">
        <v>915</v>
      </c>
      <c r="G178" s="71">
        <v>1805</v>
      </c>
      <c r="H178" s="72">
        <v>2005</v>
      </c>
      <c r="I178" s="73"/>
      <c r="J178" s="73"/>
      <c r="K178" s="73"/>
      <c r="L178" s="73"/>
      <c r="M178" s="73"/>
      <c r="N178" s="73"/>
      <c r="O178" s="73"/>
      <c r="P178" s="73"/>
      <c r="Q178" s="73"/>
      <c r="R178" s="73"/>
      <c r="S178" s="73"/>
      <c r="T178" s="73"/>
      <c r="U178" s="73"/>
      <c r="V178" s="73"/>
      <c r="W178" s="73"/>
      <c r="X178" s="73"/>
      <c r="Y178" s="73"/>
      <c r="Z178" s="73"/>
    </row>
    <row r="179" spans="1:26" s="74" customFormat="1" ht="12.95" customHeight="1">
      <c r="A179" s="69" t="s">
        <v>914</v>
      </c>
      <c r="B179" s="70" t="s">
        <v>917</v>
      </c>
      <c r="C179" s="70" t="s">
        <v>124</v>
      </c>
      <c r="D179" s="70" t="s">
        <v>137</v>
      </c>
      <c r="E179" s="70" t="str">
        <f t="shared" si="47"/>
        <v>OC061BLACKL</v>
      </c>
      <c r="F179" s="77" t="s">
        <v>916</v>
      </c>
      <c r="G179" s="71">
        <v>1805</v>
      </c>
      <c r="H179" s="72">
        <v>2005</v>
      </c>
      <c r="I179" s="73"/>
      <c r="J179" s="73"/>
      <c r="K179" s="73"/>
      <c r="L179" s="73"/>
      <c r="M179" s="73"/>
      <c r="N179" s="73"/>
      <c r="O179" s="73"/>
      <c r="P179" s="73"/>
      <c r="Q179" s="73"/>
      <c r="R179" s="73"/>
      <c r="S179" s="73"/>
      <c r="T179" s="73"/>
      <c r="U179" s="73"/>
      <c r="V179" s="73"/>
      <c r="W179" s="73"/>
      <c r="X179" s="73"/>
      <c r="Y179" s="73"/>
      <c r="Z179" s="73"/>
    </row>
    <row r="180" spans="1:26" s="74" customFormat="1" ht="12.95" customHeight="1">
      <c r="A180" s="69" t="s">
        <v>709</v>
      </c>
      <c r="B180" s="70" t="s">
        <v>708</v>
      </c>
      <c r="C180" s="70" t="s">
        <v>124</v>
      </c>
      <c r="D180" s="70" t="s">
        <v>140</v>
      </c>
      <c r="E180" s="70" t="str">
        <f t="shared" ref="E180:E182" si="48">+B180&amp;C180&amp;D180</f>
        <v>OC062BLACKM</v>
      </c>
      <c r="F180" s="77" t="s">
        <v>711</v>
      </c>
      <c r="G180" s="71">
        <v>835</v>
      </c>
      <c r="H180" s="72">
        <v>928</v>
      </c>
      <c r="I180" s="73"/>
      <c r="J180" s="73"/>
      <c r="K180" s="73"/>
      <c r="L180" s="73"/>
      <c r="M180" s="73"/>
      <c r="N180" s="73"/>
      <c r="O180" s="73"/>
      <c r="P180" s="73"/>
      <c r="Q180" s="73"/>
      <c r="R180" s="73"/>
      <c r="S180" s="73"/>
      <c r="T180" s="73"/>
      <c r="U180" s="73"/>
      <c r="V180" s="73"/>
      <c r="W180" s="73"/>
      <c r="X180" s="73"/>
      <c r="Y180" s="73"/>
      <c r="Z180" s="73"/>
    </row>
    <row r="181" spans="1:26" s="74" customFormat="1" ht="12.95" customHeight="1">
      <c r="A181" s="69" t="s">
        <v>710</v>
      </c>
      <c r="B181" s="70" t="s">
        <v>708</v>
      </c>
      <c r="C181" s="70" t="s">
        <v>124</v>
      </c>
      <c r="D181" s="70" t="s">
        <v>137</v>
      </c>
      <c r="E181" s="70" t="str">
        <f t="shared" si="48"/>
        <v>OC062BLACKL</v>
      </c>
      <c r="F181" s="77" t="s">
        <v>712</v>
      </c>
      <c r="G181" s="71">
        <v>835</v>
      </c>
      <c r="H181" s="72">
        <v>928</v>
      </c>
      <c r="I181" s="73"/>
      <c r="J181" s="73"/>
      <c r="K181" s="73"/>
      <c r="L181" s="73"/>
      <c r="M181" s="73"/>
      <c r="N181" s="73"/>
      <c r="O181" s="73"/>
      <c r="P181" s="73"/>
      <c r="Q181" s="73"/>
      <c r="R181" s="73"/>
      <c r="S181" s="73"/>
      <c r="T181" s="73"/>
      <c r="U181" s="73"/>
      <c r="V181" s="73"/>
      <c r="W181" s="73"/>
      <c r="X181" s="73"/>
      <c r="Y181" s="73"/>
      <c r="Z181" s="73"/>
    </row>
    <row r="182" spans="1:26" s="74" customFormat="1" ht="12.95" customHeight="1">
      <c r="A182" s="69" t="s">
        <v>743</v>
      </c>
      <c r="B182" s="70" t="s">
        <v>745</v>
      </c>
      <c r="C182" s="70" t="s">
        <v>748</v>
      </c>
      <c r="D182" s="70" t="s">
        <v>144</v>
      </c>
      <c r="E182" s="70" t="str">
        <f t="shared" si="48"/>
        <v>OC063SAGE GREEN S</v>
      </c>
      <c r="F182" s="77" t="s">
        <v>749</v>
      </c>
      <c r="G182" s="71">
        <v>1790</v>
      </c>
      <c r="H182" s="72">
        <v>1989</v>
      </c>
      <c r="I182" s="73"/>
      <c r="J182" s="73"/>
      <c r="K182" s="73"/>
      <c r="L182" s="73"/>
      <c r="M182" s="73"/>
      <c r="N182" s="73"/>
      <c r="O182" s="73"/>
      <c r="P182" s="73"/>
      <c r="Q182" s="73"/>
      <c r="R182" s="73"/>
      <c r="S182" s="73"/>
      <c r="T182" s="73"/>
      <c r="U182" s="73"/>
      <c r="V182" s="73"/>
      <c r="W182" s="73"/>
      <c r="X182" s="73"/>
      <c r="Y182" s="73"/>
      <c r="Z182" s="73"/>
    </row>
    <row r="183" spans="1:26" s="74" customFormat="1" ht="12.95" customHeight="1">
      <c r="A183" s="69" t="s">
        <v>744</v>
      </c>
      <c r="B183" s="70" t="s">
        <v>745</v>
      </c>
      <c r="C183" s="70" t="s">
        <v>748</v>
      </c>
      <c r="D183" s="70" t="s">
        <v>140</v>
      </c>
      <c r="E183" s="70" t="str">
        <f t="shared" ref="E183:E185" si="49">+B183&amp;C183&amp;D183</f>
        <v>OC063SAGE GREEN M</v>
      </c>
      <c r="F183" s="77" t="s">
        <v>750</v>
      </c>
      <c r="G183" s="71">
        <v>1840</v>
      </c>
      <c r="H183" s="72">
        <v>2044</v>
      </c>
      <c r="I183" s="73"/>
      <c r="J183" s="73"/>
      <c r="K183" s="73"/>
      <c r="L183" s="73"/>
      <c r="M183" s="73"/>
      <c r="N183" s="73"/>
      <c r="O183" s="73"/>
      <c r="P183" s="73"/>
      <c r="Q183" s="73"/>
      <c r="R183" s="73"/>
      <c r="S183" s="73"/>
      <c r="T183" s="73"/>
      <c r="U183" s="73"/>
      <c r="V183" s="73"/>
      <c r="W183" s="73"/>
      <c r="X183" s="73"/>
      <c r="Y183" s="73"/>
      <c r="Z183" s="73"/>
    </row>
    <row r="184" spans="1:26" s="74" customFormat="1" ht="12.95" customHeight="1">
      <c r="A184" s="69" t="s">
        <v>746</v>
      </c>
      <c r="B184" s="70" t="s">
        <v>745</v>
      </c>
      <c r="C184" s="70" t="s">
        <v>748</v>
      </c>
      <c r="D184" s="70" t="s">
        <v>137</v>
      </c>
      <c r="E184" s="70" t="str">
        <f t="shared" si="49"/>
        <v>OC063SAGE GREEN L</v>
      </c>
      <c r="F184" s="77" t="s">
        <v>751</v>
      </c>
      <c r="G184" s="71">
        <v>1840</v>
      </c>
      <c r="H184" s="72">
        <v>2044</v>
      </c>
      <c r="I184" s="73"/>
      <c r="J184" s="73"/>
      <c r="K184" s="73"/>
      <c r="L184" s="73"/>
      <c r="M184" s="73"/>
      <c r="N184" s="73"/>
      <c r="O184" s="73"/>
      <c r="P184" s="73"/>
      <c r="Q184" s="73"/>
      <c r="R184" s="73"/>
      <c r="S184" s="73"/>
      <c r="T184" s="73"/>
      <c r="U184" s="73"/>
      <c r="V184" s="73"/>
      <c r="W184" s="73"/>
      <c r="X184" s="73"/>
      <c r="Y184" s="73"/>
      <c r="Z184" s="73"/>
    </row>
    <row r="185" spans="1:26" s="74" customFormat="1" ht="12.95" customHeight="1">
      <c r="A185" s="69" t="s">
        <v>747</v>
      </c>
      <c r="B185" s="70" t="s">
        <v>745</v>
      </c>
      <c r="C185" s="70" t="s">
        <v>748</v>
      </c>
      <c r="D185" s="70" t="s">
        <v>139</v>
      </c>
      <c r="E185" s="70" t="str">
        <f t="shared" si="49"/>
        <v>OC063SAGE GREEN LL</v>
      </c>
      <c r="F185" s="77" t="s">
        <v>752</v>
      </c>
      <c r="G185" s="71">
        <v>1925</v>
      </c>
      <c r="H185" s="72">
        <v>2139</v>
      </c>
      <c r="I185" s="73"/>
      <c r="J185" s="73"/>
      <c r="K185" s="73"/>
      <c r="L185" s="73"/>
      <c r="M185" s="73"/>
      <c r="N185" s="73"/>
      <c r="O185" s="73"/>
      <c r="P185" s="73"/>
      <c r="Q185" s="73"/>
      <c r="R185" s="73"/>
      <c r="S185" s="73"/>
      <c r="T185" s="73"/>
      <c r="U185" s="73"/>
      <c r="V185" s="73"/>
      <c r="W185" s="73"/>
      <c r="X185" s="73"/>
      <c r="Y185" s="73"/>
      <c r="Z185" s="73"/>
    </row>
    <row r="186" spans="1:26" s="74" customFormat="1" ht="12.95" customHeight="1" thickBot="1">
      <c r="A186" s="69" t="s">
        <v>714</v>
      </c>
      <c r="B186" s="70" t="s">
        <v>715</v>
      </c>
      <c r="C186" s="70" t="s">
        <v>713</v>
      </c>
      <c r="D186" s="70" t="s">
        <v>140</v>
      </c>
      <c r="E186" s="70" t="str">
        <f t="shared" ref="E186:E187" si="50">+B186&amp;C186&amp;D186</f>
        <v>OC065MIST BLUEM</v>
      </c>
      <c r="F186" s="78" t="s">
        <v>717</v>
      </c>
      <c r="G186" s="71">
        <v>1200</v>
      </c>
      <c r="H186" s="72">
        <v>1333</v>
      </c>
      <c r="I186" s="73"/>
      <c r="J186" s="73"/>
      <c r="K186" s="73"/>
      <c r="L186" s="73"/>
      <c r="M186" s="73"/>
      <c r="N186" s="73"/>
      <c r="O186" s="73"/>
      <c r="P186" s="73"/>
      <c r="Q186" s="73"/>
      <c r="R186" s="73"/>
      <c r="S186" s="73"/>
      <c r="T186" s="73"/>
      <c r="U186" s="73"/>
      <c r="V186" s="73"/>
      <c r="W186" s="73"/>
      <c r="X186" s="73"/>
      <c r="Y186" s="73"/>
      <c r="Z186" s="73"/>
    </row>
    <row r="187" spans="1:26" s="74" customFormat="1" ht="12.95" customHeight="1" thickBot="1">
      <c r="A187" s="69" t="s">
        <v>716</v>
      </c>
      <c r="B187" s="70" t="s">
        <v>715</v>
      </c>
      <c r="C187" s="70" t="s">
        <v>713</v>
      </c>
      <c r="D187" s="70" t="s">
        <v>139</v>
      </c>
      <c r="E187" s="70" t="str">
        <f t="shared" si="50"/>
        <v>OC065MIST BLUELL</v>
      </c>
      <c r="F187" s="78" t="s">
        <v>718</v>
      </c>
      <c r="G187" s="71">
        <v>1250</v>
      </c>
      <c r="H187" s="72">
        <v>1389</v>
      </c>
      <c r="I187" s="73"/>
      <c r="J187" s="73"/>
      <c r="K187" s="73"/>
      <c r="L187" s="73"/>
      <c r="M187" s="73"/>
      <c r="N187" s="73"/>
      <c r="O187" s="73"/>
      <c r="P187" s="73"/>
      <c r="Q187" s="73"/>
      <c r="R187" s="73"/>
      <c r="S187" s="73"/>
      <c r="T187" s="73"/>
      <c r="U187" s="73"/>
      <c r="V187" s="73"/>
      <c r="W187" s="73"/>
      <c r="X187" s="73"/>
      <c r="Y187" s="73"/>
      <c r="Z187" s="73"/>
    </row>
    <row r="188" spans="1:26" s="74" customFormat="1" ht="12.95" customHeight="1" thickBot="1">
      <c r="A188" s="69" t="s">
        <v>725</v>
      </c>
      <c r="B188" s="70" t="s">
        <v>724</v>
      </c>
      <c r="C188" s="70" t="s">
        <v>153</v>
      </c>
      <c r="D188" s="70" t="s">
        <v>140</v>
      </c>
      <c r="E188" s="70" t="str">
        <f t="shared" ref="E188:E189" si="51">+B188&amp;C188&amp;D188</f>
        <v>OC066SKY BLUEM</v>
      </c>
      <c r="F188" s="78" t="s">
        <v>727</v>
      </c>
      <c r="G188" s="71">
        <v>685</v>
      </c>
      <c r="H188" s="72">
        <v>761</v>
      </c>
      <c r="I188" s="73"/>
      <c r="J188" s="73"/>
      <c r="K188" s="73"/>
      <c r="L188" s="73"/>
      <c r="M188" s="73"/>
      <c r="N188" s="73"/>
      <c r="O188" s="73"/>
      <c r="P188" s="73"/>
      <c r="Q188" s="73"/>
      <c r="R188" s="73"/>
      <c r="S188" s="73"/>
      <c r="T188" s="73"/>
      <c r="U188" s="73"/>
      <c r="V188" s="73"/>
      <c r="W188" s="73"/>
      <c r="X188" s="73"/>
      <c r="Y188" s="73"/>
      <c r="Z188" s="73"/>
    </row>
    <row r="189" spans="1:26" s="74" customFormat="1" ht="12.95" customHeight="1" thickBot="1">
      <c r="A189" s="69" t="s">
        <v>726</v>
      </c>
      <c r="B189" s="70" t="s">
        <v>724</v>
      </c>
      <c r="C189" s="70" t="s">
        <v>153</v>
      </c>
      <c r="D189" s="70" t="s">
        <v>137</v>
      </c>
      <c r="E189" s="70" t="str">
        <f t="shared" si="51"/>
        <v>OC066SKY BLUEL</v>
      </c>
      <c r="F189" s="78" t="s">
        <v>728</v>
      </c>
      <c r="G189" s="71">
        <v>750</v>
      </c>
      <c r="H189" s="72">
        <v>833</v>
      </c>
      <c r="I189" s="73"/>
      <c r="J189" s="73"/>
      <c r="K189" s="73"/>
      <c r="L189" s="73"/>
      <c r="M189" s="73"/>
      <c r="N189" s="73"/>
      <c r="O189" s="73"/>
      <c r="P189" s="73"/>
      <c r="Q189" s="73"/>
      <c r="R189" s="73"/>
      <c r="S189" s="73"/>
      <c r="T189" s="73"/>
      <c r="U189" s="73"/>
      <c r="V189" s="73"/>
      <c r="W189" s="73"/>
      <c r="X189" s="73"/>
      <c r="Y189" s="73"/>
      <c r="Z189" s="73"/>
    </row>
    <row r="190" spans="1:26" s="74" customFormat="1" ht="12.95" customHeight="1" thickBot="1">
      <c r="A190" s="69" t="s">
        <v>729</v>
      </c>
      <c r="B190" s="70" t="s">
        <v>731</v>
      </c>
      <c r="C190" s="70" t="s">
        <v>153</v>
      </c>
      <c r="D190" s="70" t="s">
        <v>140</v>
      </c>
      <c r="E190" s="70" t="str">
        <f t="shared" ref="E190:E191" si="52">+B190&amp;C190&amp;D190</f>
        <v>OC067SKY BLUEM</v>
      </c>
      <c r="F190" s="78" t="s">
        <v>732</v>
      </c>
      <c r="G190" s="71">
        <v>535</v>
      </c>
      <c r="H190" s="72">
        <v>594</v>
      </c>
      <c r="I190" s="73"/>
      <c r="J190" s="73"/>
      <c r="K190" s="73"/>
      <c r="L190" s="73"/>
      <c r="M190" s="73"/>
      <c r="N190" s="73"/>
      <c r="O190" s="73"/>
      <c r="P190" s="73"/>
      <c r="Q190" s="73"/>
      <c r="R190" s="73"/>
      <c r="S190" s="73"/>
      <c r="T190" s="73"/>
      <c r="U190" s="73"/>
      <c r="V190" s="73"/>
      <c r="W190" s="73"/>
      <c r="X190" s="73"/>
      <c r="Y190" s="73"/>
      <c r="Z190" s="73"/>
    </row>
    <row r="191" spans="1:26" s="74" customFormat="1" ht="12.6" customHeight="1" thickBot="1">
      <c r="A191" s="69" t="s">
        <v>730</v>
      </c>
      <c r="B191" s="70" t="s">
        <v>731</v>
      </c>
      <c r="C191" s="70" t="s">
        <v>153</v>
      </c>
      <c r="D191" s="70" t="s">
        <v>137</v>
      </c>
      <c r="E191" s="70" t="str">
        <f t="shared" si="52"/>
        <v>OC067SKY BLUEL</v>
      </c>
      <c r="F191" s="78" t="s">
        <v>733</v>
      </c>
      <c r="G191" s="71">
        <v>585</v>
      </c>
      <c r="H191" s="72">
        <v>650</v>
      </c>
      <c r="I191" s="73"/>
      <c r="J191" s="73"/>
      <c r="K191" s="73"/>
      <c r="L191" s="73"/>
      <c r="M191" s="73"/>
      <c r="N191" s="73"/>
      <c r="O191" s="73"/>
      <c r="P191" s="73"/>
      <c r="Q191" s="73"/>
      <c r="R191" s="73"/>
      <c r="S191" s="73"/>
      <c r="T191" s="73"/>
      <c r="U191" s="73"/>
      <c r="V191" s="73"/>
      <c r="W191" s="73"/>
      <c r="X191" s="73"/>
      <c r="Y191" s="73"/>
      <c r="Z191" s="73"/>
    </row>
    <row r="192" spans="1:26" s="74" customFormat="1" ht="12.95" customHeight="1" thickBot="1">
      <c r="A192" s="69" t="s">
        <v>719</v>
      </c>
      <c r="B192" s="70" t="s">
        <v>721</v>
      </c>
      <c r="C192" s="70" t="s">
        <v>176</v>
      </c>
      <c r="D192" s="70" t="s">
        <v>140</v>
      </c>
      <c r="E192" s="70" t="str">
        <f t="shared" ref="E192:E193" si="53">+B192&amp;C192&amp;D192</f>
        <v>OC072WINEM</v>
      </c>
      <c r="F192" s="78" t="s">
        <v>722</v>
      </c>
      <c r="G192" s="71">
        <v>1585</v>
      </c>
      <c r="H192" s="72">
        <v>1761</v>
      </c>
      <c r="I192" s="73"/>
      <c r="J192" s="73"/>
      <c r="K192" s="73"/>
      <c r="L192" s="73"/>
      <c r="M192" s="73"/>
      <c r="N192" s="73"/>
      <c r="O192" s="73"/>
      <c r="P192" s="73"/>
      <c r="Q192" s="73"/>
      <c r="R192" s="73"/>
      <c r="S192" s="73"/>
      <c r="T192" s="73"/>
      <c r="U192" s="73"/>
      <c r="V192" s="73"/>
      <c r="W192" s="73"/>
      <c r="X192" s="73"/>
      <c r="Y192" s="73"/>
      <c r="Z192" s="73"/>
    </row>
    <row r="193" spans="1:26" s="74" customFormat="1" ht="12.6" customHeight="1" thickBot="1">
      <c r="A193" s="69" t="s">
        <v>720</v>
      </c>
      <c r="B193" s="70" t="s">
        <v>721</v>
      </c>
      <c r="C193" s="70" t="s">
        <v>176</v>
      </c>
      <c r="D193" s="70" t="s">
        <v>139</v>
      </c>
      <c r="E193" s="70" t="str">
        <f t="shared" si="53"/>
        <v>OC072WINELL</v>
      </c>
      <c r="F193" s="78" t="s">
        <v>723</v>
      </c>
      <c r="G193" s="71">
        <v>1635</v>
      </c>
      <c r="H193" s="72">
        <v>1816</v>
      </c>
      <c r="I193" s="73"/>
      <c r="J193" s="73"/>
      <c r="K193" s="73"/>
      <c r="L193" s="73"/>
      <c r="M193" s="73"/>
      <c r="N193" s="73"/>
      <c r="O193" s="73"/>
      <c r="P193" s="73"/>
      <c r="Q193" s="73"/>
      <c r="R193" s="73"/>
      <c r="S193" s="73"/>
      <c r="T193" s="73"/>
      <c r="U193" s="73"/>
      <c r="V193" s="73"/>
      <c r="W193" s="73"/>
      <c r="X193" s="73"/>
      <c r="Y193" s="73"/>
      <c r="Z193" s="73"/>
    </row>
    <row r="194" spans="1:26" s="74" customFormat="1" ht="12.6" customHeight="1" thickBot="1">
      <c r="A194" s="69" t="s">
        <v>756</v>
      </c>
      <c r="B194" s="70" t="s">
        <v>753</v>
      </c>
      <c r="C194" s="70" t="s">
        <v>147</v>
      </c>
      <c r="D194" s="70" t="s">
        <v>139</v>
      </c>
      <c r="E194" s="70" t="str">
        <f t="shared" ref="E194" si="54">+B194&amp;C194&amp;D194</f>
        <v>OC073PURPLELL</v>
      </c>
      <c r="F194" s="78" t="s">
        <v>754</v>
      </c>
      <c r="G194" s="71">
        <v>1255</v>
      </c>
      <c r="H194" s="72">
        <v>1394</v>
      </c>
      <c r="I194" s="73"/>
      <c r="J194" s="73"/>
      <c r="K194" s="73"/>
      <c r="L194" s="73"/>
      <c r="M194" s="73"/>
      <c r="N194" s="73"/>
      <c r="O194" s="73"/>
      <c r="P194" s="73"/>
      <c r="Q194" s="73"/>
      <c r="R194" s="73"/>
      <c r="S194" s="73"/>
      <c r="T194" s="73"/>
      <c r="U194" s="73"/>
      <c r="V194" s="73"/>
      <c r="W194" s="73"/>
      <c r="X194" s="73"/>
      <c r="Y194" s="73"/>
      <c r="Z194" s="73"/>
    </row>
    <row r="195" spans="1:26" s="74" customFormat="1" ht="12.95" customHeight="1" thickBot="1">
      <c r="A195" s="69" t="s">
        <v>757</v>
      </c>
      <c r="B195" s="70" t="s">
        <v>755</v>
      </c>
      <c r="C195" s="70" t="s">
        <v>147</v>
      </c>
      <c r="D195" s="70" t="s">
        <v>140</v>
      </c>
      <c r="E195" s="70" t="str">
        <f t="shared" ref="E195:E196" si="55">+B195&amp;C195&amp;D195</f>
        <v>OC074PURPLEM</v>
      </c>
      <c r="F195" s="78" t="s">
        <v>759</v>
      </c>
      <c r="G195" s="71">
        <v>1320</v>
      </c>
      <c r="H195" s="72">
        <v>1467</v>
      </c>
      <c r="I195" s="73"/>
      <c r="J195" s="73"/>
      <c r="K195" s="73"/>
      <c r="L195" s="73"/>
      <c r="M195" s="73"/>
      <c r="N195" s="73"/>
      <c r="O195" s="73"/>
      <c r="P195" s="73"/>
      <c r="Q195" s="73"/>
      <c r="R195" s="73"/>
      <c r="S195" s="73"/>
      <c r="T195" s="73"/>
      <c r="U195" s="73"/>
      <c r="V195" s="73"/>
      <c r="W195" s="73"/>
      <c r="X195" s="73"/>
      <c r="Y195" s="73"/>
      <c r="Z195" s="73"/>
    </row>
    <row r="196" spans="1:26" s="74" customFormat="1" ht="12.95" customHeight="1" thickBot="1">
      <c r="A196" s="69" t="s">
        <v>758</v>
      </c>
      <c r="B196" s="70" t="s">
        <v>755</v>
      </c>
      <c r="C196" s="70" t="s">
        <v>147</v>
      </c>
      <c r="D196" s="70" t="s">
        <v>137</v>
      </c>
      <c r="E196" s="70" t="str">
        <f t="shared" si="55"/>
        <v>OC074PURPLEL</v>
      </c>
      <c r="F196" s="78" t="s">
        <v>760</v>
      </c>
      <c r="G196" s="71">
        <v>1320</v>
      </c>
      <c r="H196" s="72">
        <v>1467</v>
      </c>
      <c r="I196" s="73"/>
      <c r="J196" s="73"/>
      <c r="K196" s="73"/>
      <c r="L196" s="73"/>
      <c r="M196" s="73"/>
      <c r="N196" s="73"/>
      <c r="O196" s="73"/>
      <c r="P196" s="73"/>
      <c r="Q196" s="73"/>
      <c r="R196" s="73"/>
      <c r="S196" s="73"/>
      <c r="T196" s="73"/>
      <c r="U196" s="73"/>
      <c r="V196" s="73"/>
      <c r="W196" s="73"/>
      <c r="X196" s="73"/>
      <c r="Y196" s="73"/>
      <c r="Z196" s="73"/>
    </row>
    <row r="197" spans="1:26" s="74" customFormat="1" ht="12.95" customHeight="1" thickBot="1">
      <c r="A197" s="69" t="s">
        <v>768</v>
      </c>
      <c r="B197" s="70" t="s">
        <v>767</v>
      </c>
      <c r="C197" s="70" t="s">
        <v>133</v>
      </c>
      <c r="D197" s="70" t="s">
        <v>140</v>
      </c>
      <c r="E197" s="70" t="str">
        <f t="shared" ref="E197:E202" si="56">+B197&amp;C197&amp;D197</f>
        <v>OC075IVORYM</v>
      </c>
      <c r="F197" s="78" t="s">
        <v>771</v>
      </c>
      <c r="G197" s="71">
        <v>2260</v>
      </c>
      <c r="H197" s="72">
        <v>2511</v>
      </c>
      <c r="I197" s="73"/>
      <c r="J197" s="73"/>
      <c r="K197" s="73"/>
      <c r="L197" s="73"/>
      <c r="M197" s="73"/>
      <c r="N197" s="73"/>
      <c r="O197" s="73"/>
      <c r="P197" s="73"/>
      <c r="Q197" s="73"/>
      <c r="R197" s="73"/>
      <c r="S197" s="73"/>
      <c r="T197" s="73"/>
      <c r="U197" s="73"/>
      <c r="V197" s="73"/>
      <c r="W197" s="73"/>
      <c r="X197" s="73"/>
      <c r="Y197" s="73"/>
      <c r="Z197" s="73"/>
    </row>
    <row r="198" spans="1:26" s="74" customFormat="1" ht="12.95" customHeight="1" thickBot="1">
      <c r="A198" s="69" t="s">
        <v>769</v>
      </c>
      <c r="B198" s="70" t="s">
        <v>767</v>
      </c>
      <c r="C198" s="70" t="s">
        <v>133</v>
      </c>
      <c r="D198" s="70" t="s">
        <v>137</v>
      </c>
      <c r="E198" s="70" t="str">
        <f t="shared" si="56"/>
        <v>OC075IVORYL</v>
      </c>
      <c r="F198" s="78" t="s">
        <v>772</v>
      </c>
      <c r="G198" s="71">
        <v>2260</v>
      </c>
      <c r="H198" s="72">
        <v>2511</v>
      </c>
      <c r="I198" s="73"/>
      <c r="J198" s="73"/>
      <c r="K198" s="73"/>
      <c r="L198" s="73"/>
      <c r="M198" s="73"/>
      <c r="N198" s="73"/>
      <c r="O198" s="73"/>
      <c r="P198" s="73"/>
      <c r="Q198" s="73"/>
      <c r="R198" s="73"/>
      <c r="S198" s="73"/>
      <c r="T198" s="73"/>
      <c r="U198" s="73"/>
      <c r="V198" s="73"/>
      <c r="W198" s="73"/>
      <c r="X198" s="73"/>
      <c r="Y198" s="73"/>
      <c r="Z198" s="73"/>
    </row>
    <row r="199" spans="1:26" s="74" customFormat="1" ht="12.6" customHeight="1" thickBot="1">
      <c r="A199" s="69" t="s">
        <v>770</v>
      </c>
      <c r="B199" s="70" t="s">
        <v>767</v>
      </c>
      <c r="C199" s="70" t="s">
        <v>133</v>
      </c>
      <c r="D199" s="70" t="s">
        <v>139</v>
      </c>
      <c r="E199" s="70" t="str">
        <f t="shared" si="56"/>
        <v>OC075IVORYLL</v>
      </c>
      <c r="F199" s="78" t="s">
        <v>773</v>
      </c>
      <c r="G199" s="71">
        <v>2310</v>
      </c>
      <c r="H199" s="72">
        <v>2566</v>
      </c>
      <c r="I199" s="73"/>
      <c r="J199" s="73"/>
      <c r="K199" s="73"/>
      <c r="L199" s="73"/>
      <c r="M199" s="73"/>
      <c r="N199" s="73"/>
      <c r="O199" s="73"/>
      <c r="P199" s="73"/>
      <c r="Q199" s="73"/>
      <c r="R199" s="73"/>
      <c r="S199" s="73"/>
      <c r="T199" s="73"/>
      <c r="U199" s="73"/>
      <c r="V199" s="73"/>
      <c r="W199" s="73"/>
      <c r="X199" s="73"/>
      <c r="Y199" s="73"/>
      <c r="Z199" s="73"/>
    </row>
    <row r="200" spans="1:26" s="74" customFormat="1" ht="12.95" customHeight="1" thickBot="1">
      <c r="A200" s="69" t="s">
        <v>774</v>
      </c>
      <c r="B200" s="70" t="s">
        <v>775</v>
      </c>
      <c r="C200" s="70" t="s">
        <v>778</v>
      </c>
      <c r="D200" s="70" t="s">
        <v>140</v>
      </c>
      <c r="E200" s="70" t="str">
        <f t="shared" si="56"/>
        <v>OC076WISTERIAM</v>
      </c>
      <c r="F200" s="78" t="s">
        <v>780</v>
      </c>
      <c r="G200" s="71">
        <v>2290</v>
      </c>
      <c r="H200" s="72">
        <v>2544</v>
      </c>
      <c r="I200" s="73"/>
      <c r="J200" s="73"/>
      <c r="K200" s="73"/>
      <c r="L200" s="73"/>
      <c r="M200" s="73"/>
      <c r="N200" s="73"/>
      <c r="O200" s="73"/>
      <c r="P200" s="73"/>
      <c r="Q200" s="73"/>
      <c r="R200" s="73"/>
      <c r="S200" s="73"/>
      <c r="T200" s="73"/>
      <c r="U200" s="73"/>
      <c r="V200" s="73"/>
      <c r="W200" s="73"/>
      <c r="X200" s="73"/>
      <c r="Y200" s="73"/>
      <c r="Z200" s="73"/>
    </row>
    <row r="201" spans="1:26" s="74" customFormat="1" ht="12.95" customHeight="1" thickBot="1">
      <c r="A201" s="69" t="s">
        <v>776</v>
      </c>
      <c r="B201" s="70" t="s">
        <v>775</v>
      </c>
      <c r="C201" s="70" t="s">
        <v>778</v>
      </c>
      <c r="D201" s="70" t="s">
        <v>137</v>
      </c>
      <c r="E201" s="70" t="str">
        <f t="shared" si="56"/>
        <v>OC076WISTERIAL</v>
      </c>
      <c r="F201" s="78" t="s">
        <v>781</v>
      </c>
      <c r="G201" s="71">
        <v>2290</v>
      </c>
      <c r="H201" s="72">
        <v>2544</v>
      </c>
      <c r="I201" s="73"/>
      <c r="J201" s="73"/>
      <c r="K201" s="73"/>
      <c r="L201" s="73"/>
      <c r="M201" s="73"/>
      <c r="N201" s="73"/>
      <c r="O201" s="73"/>
      <c r="P201" s="73"/>
      <c r="Q201" s="73"/>
      <c r="R201" s="73"/>
      <c r="S201" s="73"/>
      <c r="T201" s="73"/>
      <c r="U201" s="73"/>
      <c r="V201" s="73"/>
      <c r="W201" s="73"/>
      <c r="X201" s="73"/>
      <c r="Y201" s="73"/>
      <c r="Z201" s="73"/>
    </row>
    <row r="202" spans="1:26" s="74" customFormat="1" ht="12.6" customHeight="1" thickBot="1">
      <c r="A202" s="69" t="s">
        <v>777</v>
      </c>
      <c r="B202" s="70" t="s">
        <v>775</v>
      </c>
      <c r="C202" s="70" t="s">
        <v>779</v>
      </c>
      <c r="D202" s="70" t="s">
        <v>139</v>
      </c>
      <c r="E202" s="70" t="str">
        <f t="shared" si="56"/>
        <v>OC076WISTERALL</v>
      </c>
      <c r="F202" s="78" t="s">
        <v>782</v>
      </c>
      <c r="G202" s="71">
        <v>2345</v>
      </c>
      <c r="H202" s="72">
        <v>2605</v>
      </c>
      <c r="I202" s="73"/>
      <c r="J202" s="73"/>
      <c r="K202" s="73"/>
      <c r="L202" s="73"/>
      <c r="M202" s="73"/>
      <c r="N202" s="73"/>
      <c r="O202" s="73"/>
      <c r="P202" s="73"/>
      <c r="Q202" s="73"/>
      <c r="R202" s="73"/>
      <c r="S202" s="73"/>
      <c r="T202" s="73"/>
      <c r="U202" s="73"/>
      <c r="V202" s="73"/>
      <c r="W202" s="73"/>
      <c r="X202" s="73"/>
      <c r="Y202" s="73"/>
      <c r="Z202" s="73"/>
    </row>
    <row r="203" spans="1:26" s="74" customFormat="1" ht="12.6" customHeight="1" thickBot="1">
      <c r="A203" s="69" t="s">
        <v>791</v>
      </c>
      <c r="B203" s="70" t="s">
        <v>792</v>
      </c>
      <c r="C203" s="70" t="s">
        <v>794</v>
      </c>
      <c r="D203" s="70" t="s">
        <v>139</v>
      </c>
      <c r="E203" s="70" t="str">
        <f t="shared" ref="E203:E208" si="57">+B203&amp;C203&amp;D203</f>
        <v>OC077MIDNIGHT BLUELL</v>
      </c>
      <c r="F203" s="78" t="s">
        <v>793</v>
      </c>
      <c r="G203" s="71">
        <v>2190</v>
      </c>
      <c r="H203" s="72">
        <v>2433</v>
      </c>
      <c r="I203" s="73"/>
      <c r="J203" s="73"/>
      <c r="K203" s="73"/>
      <c r="L203" s="73"/>
      <c r="M203" s="73"/>
      <c r="N203" s="73"/>
      <c r="O203" s="73"/>
      <c r="P203" s="73"/>
      <c r="Q203" s="73"/>
      <c r="R203" s="73"/>
      <c r="S203" s="73"/>
      <c r="T203" s="73"/>
      <c r="U203" s="73"/>
      <c r="V203" s="73"/>
      <c r="W203" s="73"/>
      <c r="X203" s="73"/>
      <c r="Y203" s="73"/>
      <c r="Z203" s="73"/>
    </row>
    <row r="204" spans="1:26" s="74" customFormat="1" ht="12.95" customHeight="1">
      <c r="A204" s="69" t="s">
        <v>814</v>
      </c>
      <c r="B204" s="70" t="s">
        <v>815</v>
      </c>
      <c r="C204" s="70" t="s">
        <v>121</v>
      </c>
      <c r="D204" s="70" t="s">
        <v>140</v>
      </c>
      <c r="E204" s="70" t="str">
        <f t="shared" si="57"/>
        <v>OC078GRAYM</v>
      </c>
      <c r="F204" s="75" t="s">
        <v>818</v>
      </c>
      <c r="G204" s="71">
        <v>2140</v>
      </c>
      <c r="H204" s="72">
        <v>2376</v>
      </c>
      <c r="I204" s="73"/>
      <c r="J204" s="73"/>
      <c r="K204" s="73"/>
      <c r="L204" s="73"/>
      <c r="M204" s="73"/>
      <c r="N204" s="73"/>
      <c r="O204" s="73"/>
      <c r="P204" s="73"/>
      <c r="Q204" s="73"/>
      <c r="R204" s="73"/>
      <c r="S204" s="73"/>
      <c r="T204" s="73"/>
      <c r="U204" s="73"/>
      <c r="V204" s="73"/>
      <c r="W204" s="73"/>
      <c r="X204" s="73"/>
      <c r="Y204" s="73"/>
      <c r="Z204" s="73"/>
    </row>
    <row r="205" spans="1:26" s="74" customFormat="1" ht="12.95" customHeight="1">
      <c r="A205" s="69" t="s">
        <v>816</v>
      </c>
      <c r="B205" s="70" t="s">
        <v>815</v>
      </c>
      <c r="C205" s="70" t="s">
        <v>121</v>
      </c>
      <c r="D205" s="70" t="s">
        <v>137</v>
      </c>
      <c r="E205" s="70" t="str">
        <f t="shared" si="57"/>
        <v>OC078GRAYL</v>
      </c>
      <c r="F205" s="75" t="s">
        <v>819</v>
      </c>
      <c r="G205" s="71">
        <v>2140</v>
      </c>
      <c r="H205" s="72">
        <v>2376</v>
      </c>
      <c r="I205" s="73"/>
      <c r="J205" s="73"/>
      <c r="K205" s="73"/>
      <c r="L205" s="73"/>
      <c r="M205" s="73"/>
      <c r="N205" s="73"/>
      <c r="O205" s="73"/>
      <c r="P205" s="73"/>
      <c r="Q205" s="73"/>
      <c r="R205" s="73"/>
      <c r="S205" s="73"/>
      <c r="T205" s="73"/>
      <c r="U205" s="73"/>
      <c r="V205" s="73"/>
      <c r="W205" s="73"/>
      <c r="X205" s="73"/>
      <c r="Y205" s="73"/>
      <c r="Z205" s="73"/>
    </row>
    <row r="206" spans="1:26" s="74" customFormat="1" ht="12.95" customHeight="1">
      <c r="A206" s="69" t="s">
        <v>817</v>
      </c>
      <c r="B206" s="70" t="s">
        <v>815</v>
      </c>
      <c r="C206" s="70" t="s">
        <v>121</v>
      </c>
      <c r="D206" s="70" t="s">
        <v>139</v>
      </c>
      <c r="E206" s="70" t="str">
        <f t="shared" si="57"/>
        <v>OC078GRAYLL</v>
      </c>
      <c r="F206" s="75" t="s">
        <v>820</v>
      </c>
      <c r="G206" s="71">
        <v>2245</v>
      </c>
      <c r="H206" s="72">
        <v>2494</v>
      </c>
      <c r="I206" s="73"/>
      <c r="J206" s="73"/>
      <c r="K206" s="73"/>
      <c r="L206" s="73"/>
      <c r="M206" s="73"/>
      <c r="N206" s="73"/>
      <c r="O206" s="73"/>
      <c r="P206" s="73"/>
      <c r="Q206" s="73"/>
      <c r="R206" s="73"/>
      <c r="S206" s="73"/>
      <c r="T206" s="73"/>
      <c r="U206" s="73"/>
      <c r="V206" s="73"/>
      <c r="W206" s="73"/>
      <c r="X206" s="73"/>
      <c r="Y206" s="73"/>
      <c r="Z206" s="73"/>
    </row>
    <row r="207" spans="1:26" s="74" customFormat="1" ht="12.95" customHeight="1">
      <c r="A207" s="69" t="s">
        <v>822</v>
      </c>
      <c r="B207" s="70" t="s">
        <v>821</v>
      </c>
      <c r="C207" s="70" t="s">
        <v>124</v>
      </c>
      <c r="D207" s="70" t="s">
        <v>137</v>
      </c>
      <c r="E207" s="70" t="str">
        <f t="shared" si="57"/>
        <v>OC079BLACKL</v>
      </c>
      <c r="F207" s="77" t="s">
        <v>824</v>
      </c>
      <c r="G207" s="71">
        <v>1255</v>
      </c>
      <c r="H207" s="72">
        <v>1394</v>
      </c>
      <c r="I207" s="73"/>
      <c r="J207" s="73"/>
      <c r="K207" s="73"/>
      <c r="L207" s="73"/>
      <c r="M207" s="73"/>
      <c r="N207" s="73"/>
      <c r="O207" s="73"/>
      <c r="P207" s="73"/>
      <c r="Q207" s="73"/>
      <c r="R207" s="73"/>
      <c r="S207" s="73"/>
      <c r="T207" s="73"/>
      <c r="U207" s="73"/>
      <c r="V207" s="73"/>
      <c r="W207" s="73"/>
      <c r="X207" s="73"/>
      <c r="Y207" s="73"/>
      <c r="Z207" s="73"/>
    </row>
    <row r="208" spans="1:26" s="74" customFormat="1" ht="12.95" customHeight="1">
      <c r="A208" s="69" t="s">
        <v>823</v>
      </c>
      <c r="B208" s="70" t="s">
        <v>821</v>
      </c>
      <c r="C208" s="70" t="s">
        <v>124</v>
      </c>
      <c r="D208" s="70" t="s">
        <v>139</v>
      </c>
      <c r="E208" s="70" t="str">
        <f t="shared" si="57"/>
        <v>OC079BLACKLL</v>
      </c>
      <c r="F208" s="77" t="s">
        <v>825</v>
      </c>
      <c r="G208" s="71">
        <v>1310</v>
      </c>
      <c r="H208" s="72">
        <v>1455</v>
      </c>
      <c r="I208" s="73"/>
      <c r="J208" s="73"/>
      <c r="K208" s="73"/>
      <c r="L208" s="73"/>
      <c r="M208" s="73"/>
      <c r="N208" s="73"/>
      <c r="O208" s="73"/>
      <c r="P208" s="73"/>
      <c r="Q208" s="73"/>
      <c r="R208" s="73"/>
      <c r="S208" s="73"/>
      <c r="T208" s="73"/>
      <c r="U208" s="73"/>
      <c r="V208" s="73"/>
      <c r="W208" s="73"/>
      <c r="X208" s="73"/>
      <c r="Y208" s="73"/>
      <c r="Z208" s="73"/>
    </row>
    <row r="209" spans="1:26" s="74" customFormat="1" ht="12.95" customHeight="1">
      <c r="A209" s="69" t="s">
        <v>852</v>
      </c>
      <c r="B209" s="70" t="s">
        <v>850</v>
      </c>
      <c r="C209" s="70" t="s">
        <v>851</v>
      </c>
      <c r="D209" s="70" t="s">
        <v>140</v>
      </c>
      <c r="E209" s="70" t="str">
        <f t="shared" ref="E209:E239" si="58">+B209&amp;C209&amp;D209</f>
        <v>OC080Dark GrayM</v>
      </c>
      <c r="F209" s="77" t="s">
        <v>859</v>
      </c>
      <c r="G209" s="71">
        <v>1750</v>
      </c>
      <c r="H209" s="72">
        <v>1944</v>
      </c>
      <c r="I209" s="73"/>
      <c r="J209" s="73"/>
      <c r="K209" s="73"/>
      <c r="L209" s="73"/>
      <c r="M209" s="73"/>
      <c r="N209" s="73"/>
      <c r="O209" s="73"/>
      <c r="P209" s="73"/>
      <c r="Q209" s="73"/>
      <c r="R209" s="73"/>
      <c r="S209" s="73"/>
      <c r="T209" s="73"/>
      <c r="U209" s="73"/>
      <c r="V209" s="73"/>
      <c r="W209" s="73"/>
      <c r="X209" s="73"/>
      <c r="Y209" s="73"/>
      <c r="Z209" s="73"/>
    </row>
    <row r="210" spans="1:26" s="74" customFormat="1" ht="12.95" customHeight="1">
      <c r="A210" s="69" t="s">
        <v>853</v>
      </c>
      <c r="B210" s="70" t="s">
        <v>850</v>
      </c>
      <c r="C210" s="70" t="s">
        <v>851</v>
      </c>
      <c r="D210" s="70" t="s">
        <v>137</v>
      </c>
      <c r="E210" s="70" t="str">
        <f t="shared" si="58"/>
        <v>OC080Dark GrayL</v>
      </c>
      <c r="F210" s="77" t="s">
        <v>860</v>
      </c>
      <c r="G210" s="71">
        <v>1750</v>
      </c>
      <c r="H210" s="72">
        <v>1944</v>
      </c>
      <c r="I210" s="73"/>
      <c r="J210" s="73"/>
      <c r="K210" s="73"/>
      <c r="L210" s="73"/>
      <c r="M210" s="73"/>
      <c r="N210" s="73"/>
      <c r="O210" s="73"/>
      <c r="P210" s="73"/>
      <c r="Q210" s="73"/>
      <c r="R210" s="73"/>
      <c r="S210" s="73"/>
      <c r="T210" s="73"/>
      <c r="U210" s="73"/>
      <c r="V210" s="73"/>
      <c r="W210" s="73"/>
      <c r="X210" s="73"/>
      <c r="Y210" s="73"/>
      <c r="Z210" s="73"/>
    </row>
    <row r="211" spans="1:26" s="74" customFormat="1" ht="12.95" customHeight="1">
      <c r="A211" s="69" t="s">
        <v>854</v>
      </c>
      <c r="B211" s="70" t="s">
        <v>850</v>
      </c>
      <c r="C211" s="70" t="s">
        <v>851</v>
      </c>
      <c r="D211" s="70" t="s">
        <v>139</v>
      </c>
      <c r="E211" s="70" t="str">
        <f t="shared" si="58"/>
        <v>OC080Dark GrayLL</v>
      </c>
      <c r="F211" s="77" t="s">
        <v>861</v>
      </c>
      <c r="G211" s="71">
        <v>1850</v>
      </c>
      <c r="H211" s="72">
        <v>2055</v>
      </c>
      <c r="I211" s="73"/>
      <c r="J211" s="73"/>
      <c r="K211" s="73"/>
      <c r="L211" s="73"/>
      <c r="M211" s="73"/>
      <c r="N211" s="73"/>
      <c r="O211" s="73"/>
      <c r="P211" s="73"/>
      <c r="Q211" s="73"/>
      <c r="R211" s="73"/>
      <c r="S211" s="73"/>
      <c r="T211" s="73"/>
      <c r="U211" s="73"/>
      <c r="V211" s="73"/>
      <c r="W211" s="73"/>
      <c r="X211" s="73"/>
      <c r="Y211" s="73"/>
      <c r="Z211" s="73"/>
    </row>
    <row r="212" spans="1:26" s="74" customFormat="1" ht="12.95" customHeight="1">
      <c r="A212" s="69" t="s">
        <v>855</v>
      </c>
      <c r="B212" s="70" t="s">
        <v>856</v>
      </c>
      <c r="C212" s="70" t="s">
        <v>124</v>
      </c>
      <c r="D212" s="70" t="s">
        <v>140</v>
      </c>
      <c r="E212" s="70" t="str">
        <f t="shared" si="58"/>
        <v>OC081BLACKM</v>
      </c>
      <c r="F212" s="77" t="s">
        <v>862</v>
      </c>
      <c r="G212" s="71">
        <v>1685</v>
      </c>
      <c r="H212" s="72">
        <v>1872</v>
      </c>
      <c r="I212" s="73"/>
      <c r="J212" s="73"/>
      <c r="K212" s="73"/>
      <c r="L212" s="73"/>
      <c r="M212" s="73"/>
      <c r="N212" s="73"/>
      <c r="O212" s="73"/>
      <c r="P212" s="73"/>
      <c r="Q212" s="73"/>
      <c r="R212" s="73"/>
      <c r="S212" s="73"/>
      <c r="T212" s="73"/>
      <c r="U212" s="73"/>
      <c r="V212" s="73"/>
      <c r="W212" s="73"/>
      <c r="X212" s="73"/>
      <c r="Y212" s="73"/>
      <c r="Z212" s="73"/>
    </row>
    <row r="213" spans="1:26" s="74" customFormat="1" ht="12.95" customHeight="1">
      <c r="A213" s="69" t="s">
        <v>857</v>
      </c>
      <c r="B213" s="70" t="s">
        <v>856</v>
      </c>
      <c r="C213" s="70" t="s">
        <v>124</v>
      </c>
      <c r="D213" s="70" t="s">
        <v>137</v>
      </c>
      <c r="E213" s="70" t="str">
        <f t="shared" si="58"/>
        <v>OC081BLACKL</v>
      </c>
      <c r="F213" s="77" t="s">
        <v>863</v>
      </c>
      <c r="G213" s="71">
        <v>1686</v>
      </c>
      <c r="H213" s="72">
        <v>1872</v>
      </c>
      <c r="I213" s="73"/>
      <c r="J213" s="73"/>
      <c r="K213" s="73"/>
      <c r="L213" s="73"/>
      <c r="M213" s="73"/>
      <c r="N213" s="73"/>
      <c r="O213" s="73"/>
      <c r="P213" s="73"/>
      <c r="Q213" s="73"/>
      <c r="R213" s="73"/>
      <c r="S213" s="73"/>
      <c r="T213" s="73"/>
      <c r="U213" s="73"/>
      <c r="V213" s="73"/>
      <c r="W213" s="73"/>
      <c r="X213" s="73"/>
      <c r="Y213" s="73"/>
      <c r="Z213" s="73"/>
    </row>
    <row r="214" spans="1:26" s="74" customFormat="1" ht="12.95" customHeight="1">
      <c r="A214" s="69" t="s">
        <v>858</v>
      </c>
      <c r="B214" s="70" t="s">
        <v>856</v>
      </c>
      <c r="C214" s="70" t="s">
        <v>124</v>
      </c>
      <c r="D214" s="70" t="s">
        <v>139</v>
      </c>
      <c r="E214" s="70" t="str">
        <f t="shared" si="58"/>
        <v>OC081BLACKLL</v>
      </c>
      <c r="F214" s="77" t="s">
        <v>864</v>
      </c>
      <c r="G214" s="71">
        <v>1765</v>
      </c>
      <c r="H214" s="72">
        <v>1961</v>
      </c>
      <c r="I214" s="73"/>
      <c r="J214" s="73"/>
      <c r="K214" s="73"/>
      <c r="L214" s="73"/>
      <c r="M214" s="73"/>
      <c r="N214" s="73"/>
      <c r="O214" s="73"/>
      <c r="P214" s="73"/>
      <c r="Q214" s="73"/>
      <c r="R214" s="73"/>
      <c r="S214" s="73"/>
      <c r="T214" s="73"/>
      <c r="U214" s="73"/>
      <c r="V214" s="73"/>
      <c r="W214" s="73"/>
      <c r="X214" s="73"/>
      <c r="Y214" s="73"/>
      <c r="Z214" s="73"/>
    </row>
    <row r="215" spans="1:26" s="74" customFormat="1" ht="12.95" customHeight="1">
      <c r="A215" s="69" t="s">
        <v>1054</v>
      </c>
      <c r="B215" s="70" t="s">
        <v>1053</v>
      </c>
      <c r="C215" s="70" t="s">
        <v>142</v>
      </c>
      <c r="D215" s="70" t="s">
        <v>140</v>
      </c>
      <c r="E215" s="70" t="str">
        <f t="shared" ref="E215:E217" si="59">+B215&amp;C215&amp;D215</f>
        <v>OC083BLUEM</v>
      </c>
      <c r="F215" s="77" t="s">
        <v>1057</v>
      </c>
      <c r="G215" s="71">
        <v>1300</v>
      </c>
      <c r="H215" s="72">
        <v>1444</v>
      </c>
      <c r="I215" s="73"/>
      <c r="J215" s="73"/>
      <c r="K215" s="73"/>
      <c r="L215" s="73"/>
      <c r="M215" s="73"/>
      <c r="N215" s="73"/>
      <c r="O215" s="73"/>
      <c r="P215" s="73"/>
      <c r="Q215" s="73"/>
      <c r="R215" s="73"/>
      <c r="S215" s="73"/>
      <c r="T215" s="73"/>
      <c r="U215" s="73"/>
      <c r="V215" s="73"/>
      <c r="W215" s="73"/>
      <c r="X215" s="73"/>
      <c r="Y215" s="73"/>
      <c r="Z215" s="73"/>
    </row>
    <row r="216" spans="1:26" s="74" customFormat="1" ht="12.95" customHeight="1">
      <c r="A216" s="69" t="s">
        <v>1055</v>
      </c>
      <c r="B216" s="70" t="s">
        <v>1053</v>
      </c>
      <c r="C216" s="70" t="s">
        <v>142</v>
      </c>
      <c r="D216" s="70" t="s">
        <v>137</v>
      </c>
      <c r="E216" s="70" t="str">
        <f t="shared" si="59"/>
        <v>OC083BLUEL</v>
      </c>
      <c r="F216" s="77" t="s">
        <v>1058</v>
      </c>
      <c r="G216" s="71">
        <v>1300</v>
      </c>
      <c r="H216" s="72">
        <v>1444</v>
      </c>
      <c r="I216" s="73"/>
      <c r="J216" s="73"/>
      <c r="K216" s="73"/>
      <c r="L216" s="73"/>
      <c r="M216" s="73"/>
      <c r="N216" s="73"/>
      <c r="O216" s="73"/>
      <c r="P216" s="73"/>
      <c r="Q216" s="73"/>
      <c r="R216" s="73"/>
      <c r="S216" s="73"/>
      <c r="T216" s="73"/>
      <c r="U216" s="73"/>
      <c r="V216" s="73"/>
      <c r="W216" s="73"/>
      <c r="X216" s="73"/>
      <c r="Y216" s="73"/>
      <c r="Z216" s="73"/>
    </row>
    <row r="217" spans="1:26" s="74" customFormat="1" ht="12.95" customHeight="1">
      <c r="A217" s="69" t="s">
        <v>1056</v>
      </c>
      <c r="B217" s="70" t="s">
        <v>1053</v>
      </c>
      <c r="C217" s="70" t="s">
        <v>142</v>
      </c>
      <c r="D217" s="70" t="s">
        <v>139</v>
      </c>
      <c r="E217" s="70" t="str">
        <f t="shared" si="59"/>
        <v>OC083BLUELL</v>
      </c>
      <c r="F217" s="77" t="s">
        <v>1059</v>
      </c>
      <c r="G217" s="71">
        <v>1350</v>
      </c>
      <c r="H217" s="72">
        <v>1500</v>
      </c>
      <c r="I217" s="73"/>
      <c r="J217" s="73"/>
      <c r="K217" s="73"/>
      <c r="L217" s="73"/>
      <c r="M217" s="73"/>
      <c r="N217" s="73"/>
      <c r="O217" s="73"/>
      <c r="P217" s="73"/>
      <c r="Q217" s="73"/>
      <c r="R217" s="73"/>
      <c r="S217" s="73"/>
      <c r="T217" s="73"/>
      <c r="U217" s="73"/>
      <c r="V217" s="73"/>
      <c r="W217" s="73"/>
      <c r="X217" s="73"/>
      <c r="Y217" s="73"/>
      <c r="Z217" s="73"/>
    </row>
    <row r="218" spans="1:26" s="74" customFormat="1" ht="12.95" customHeight="1">
      <c r="A218" s="69" t="s">
        <v>1096</v>
      </c>
      <c r="B218" s="70" t="s">
        <v>1095</v>
      </c>
      <c r="C218" s="70" t="s">
        <v>124</v>
      </c>
      <c r="D218" s="70"/>
      <c r="E218" s="70" t="str">
        <f t="shared" ref="E218:E223" si="60">+B218&amp;C218&amp;D218</f>
        <v>OC084BLACK</v>
      </c>
      <c r="F218" s="77" t="s">
        <v>1099</v>
      </c>
      <c r="G218" s="71">
        <v>1700</v>
      </c>
      <c r="H218" s="72">
        <v>1889</v>
      </c>
      <c r="I218" s="73"/>
      <c r="J218" s="73"/>
      <c r="K218" s="73"/>
      <c r="L218" s="73"/>
      <c r="M218" s="73"/>
      <c r="N218" s="73"/>
      <c r="O218" s="73"/>
      <c r="P218" s="73"/>
      <c r="Q218" s="73"/>
      <c r="R218" s="73"/>
      <c r="S218" s="73"/>
      <c r="T218" s="73"/>
      <c r="U218" s="73"/>
      <c r="V218" s="73"/>
      <c r="W218" s="73"/>
      <c r="X218" s="73"/>
      <c r="Y218" s="73"/>
      <c r="Z218" s="73"/>
    </row>
    <row r="219" spans="1:26" s="74" customFormat="1" ht="12.95" customHeight="1">
      <c r="A219" s="69" t="s">
        <v>1097</v>
      </c>
      <c r="B219" s="70" t="s">
        <v>1095</v>
      </c>
      <c r="C219" s="70" t="s">
        <v>1098</v>
      </c>
      <c r="D219" s="70"/>
      <c r="E219" s="70" t="str">
        <f t="shared" si="60"/>
        <v>OC084PUFF ORANGE</v>
      </c>
      <c r="F219" s="77" t="s">
        <v>1100</v>
      </c>
      <c r="G219" s="71">
        <v>1700</v>
      </c>
      <c r="H219" s="72">
        <v>1889</v>
      </c>
      <c r="I219" s="73"/>
      <c r="J219" s="73"/>
      <c r="K219" s="73"/>
      <c r="L219" s="73"/>
      <c r="M219" s="73"/>
      <c r="N219" s="73"/>
      <c r="O219" s="73"/>
      <c r="P219" s="73"/>
      <c r="Q219" s="73"/>
      <c r="R219" s="73"/>
      <c r="S219" s="73"/>
      <c r="T219" s="73"/>
      <c r="U219" s="73"/>
      <c r="V219" s="73"/>
      <c r="W219" s="73"/>
      <c r="X219" s="73"/>
      <c r="Y219" s="73"/>
      <c r="Z219" s="73"/>
    </row>
    <row r="220" spans="1:26" s="74" customFormat="1" ht="12.95" customHeight="1">
      <c r="A220" s="69" t="s">
        <v>1101</v>
      </c>
      <c r="B220" s="70" t="s">
        <v>1102</v>
      </c>
      <c r="C220" s="70" t="s">
        <v>1105</v>
      </c>
      <c r="D220" s="70" t="s">
        <v>140</v>
      </c>
      <c r="E220" s="70" t="str">
        <f t="shared" si="60"/>
        <v>OC085DARK INDIGOM</v>
      </c>
      <c r="F220" s="77" t="s">
        <v>1106</v>
      </c>
      <c r="G220" s="71">
        <v>2050</v>
      </c>
      <c r="H220" s="72">
        <v>2278</v>
      </c>
      <c r="I220" s="73"/>
      <c r="J220" s="73"/>
      <c r="K220" s="73"/>
      <c r="L220" s="73"/>
      <c r="M220" s="73"/>
      <c r="N220" s="73"/>
      <c r="O220" s="73"/>
      <c r="P220" s="73"/>
      <c r="Q220" s="73"/>
      <c r="R220" s="73"/>
      <c r="S220" s="73"/>
      <c r="T220" s="73"/>
      <c r="U220" s="73"/>
      <c r="V220" s="73"/>
      <c r="W220" s="73"/>
      <c r="X220" s="73"/>
      <c r="Y220" s="73"/>
      <c r="Z220" s="73"/>
    </row>
    <row r="221" spans="1:26" s="74" customFormat="1" ht="12.95" customHeight="1">
      <c r="A221" s="69" t="s">
        <v>1103</v>
      </c>
      <c r="B221" s="70" t="s">
        <v>1102</v>
      </c>
      <c r="C221" s="70" t="s">
        <v>1105</v>
      </c>
      <c r="D221" s="70" t="s">
        <v>137</v>
      </c>
      <c r="E221" s="70" t="str">
        <f t="shared" si="60"/>
        <v>OC085DARK INDIGOL</v>
      </c>
      <c r="F221" s="77" t="s">
        <v>1107</v>
      </c>
      <c r="G221" s="71">
        <v>2050</v>
      </c>
      <c r="H221" s="72">
        <v>2278</v>
      </c>
      <c r="I221" s="73"/>
      <c r="J221" s="73"/>
      <c r="K221" s="73"/>
      <c r="L221" s="73"/>
      <c r="M221" s="73"/>
      <c r="N221" s="73"/>
      <c r="O221" s="73"/>
      <c r="P221" s="73"/>
      <c r="Q221" s="73"/>
      <c r="R221" s="73"/>
      <c r="S221" s="73"/>
      <c r="T221" s="73"/>
      <c r="U221" s="73"/>
      <c r="V221" s="73"/>
      <c r="W221" s="73"/>
      <c r="X221" s="73"/>
      <c r="Y221" s="73"/>
      <c r="Z221" s="73"/>
    </row>
    <row r="222" spans="1:26" s="74" customFormat="1" ht="12.95" customHeight="1">
      <c r="A222" s="69" t="s">
        <v>1104</v>
      </c>
      <c r="B222" s="70" t="s">
        <v>1102</v>
      </c>
      <c r="C222" s="70" t="s">
        <v>1105</v>
      </c>
      <c r="D222" s="70" t="s">
        <v>139</v>
      </c>
      <c r="E222" s="70" t="str">
        <f t="shared" si="60"/>
        <v>OC085DARK INDIGOLL</v>
      </c>
      <c r="F222" s="77" t="s">
        <v>1108</v>
      </c>
      <c r="G222" s="71">
        <v>2100</v>
      </c>
      <c r="H222" s="72">
        <v>2333</v>
      </c>
      <c r="I222" s="73"/>
      <c r="J222" s="73"/>
      <c r="K222" s="73"/>
      <c r="L222" s="73"/>
      <c r="M222" s="73"/>
      <c r="N222" s="73"/>
      <c r="O222" s="73"/>
      <c r="P222" s="73"/>
      <c r="Q222" s="73"/>
      <c r="R222" s="73"/>
      <c r="S222" s="73"/>
      <c r="T222" s="73"/>
      <c r="U222" s="73"/>
      <c r="V222" s="73"/>
      <c r="W222" s="73"/>
      <c r="X222" s="73"/>
      <c r="Y222" s="73"/>
      <c r="Z222" s="73"/>
    </row>
    <row r="223" spans="1:26" s="74" customFormat="1" ht="12.95" customHeight="1">
      <c r="A223" s="69" t="s">
        <v>1125</v>
      </c>
      <c r="B223" s="70" t="s">
        <v>1129</v>
      </c>
      <c r="C223" s="70" t="s">
        <v>124</v>
      </c>
      <c r="D223" s="70" t="s">
        <v>140</v>
      </c>
      <c r="E223" s="70" t="str">
        <f t="shared" si="60"/>
        <v>OC086BLACKM</v>
      </c>
      <c r="F223" s="77" t="s">
        <v>1130</v>
      </c>
      <c r="G223" s="71">
        <v>2150</v>
      </c>
      <c r="H223" s="72">
        <v>2389</v>
      </c>
      <c r="I223" s="73"/>
      <c r="J223" s="73"/>
      <c r="K223" s="73"/>
      <c r="L223" s="73"/>
      <c r="M223" s="73"/>
      <c r="N223" s="73"/>
      <c r="O223" s="73"/>
      <c r="P223" s="73"/>
      <c r="Q223" s="73"/>
      <c r="R223" s="73"/>
      <c r="S223" s="73"/>
      <c r="T223" s="73"/>
      <c r="U223" s="73"/>
      <c r="V223" s="73"/>
      <c r="W223" s="73"/>
      <c r="X223" s="73"/>
      <c r="Y223" s="73"/>
      <c r="Z223" s="73"/>
    </row>
    <row r="224" spans="1:26" s="74" customFormat="1" ht="12.95" customHeight="1">
      <c r="A224" s="69" t="s">
        <v>1126</v>
      </c>
      <c r="B224" s="70" t="s">
        <v>1129</v>
      </c>
      <c r="C224" s="70" t="s">
        <v>124</v>
      </c>
      <c r="D224" s="70" t="s">
        <v>137</v>
      </c>
      <c r="E224" s="70" t="str">
        <f t="shared" ref="E224:E229" si="61">+B224&amp;C224&amp;D224</f>
        <v>OC086BLACKL</v>
      </c>
      <c r="F224" s="77" t="s">
        <v>1131</v>
      </c>
      <c r="G224" s="71">
        <v>2200</v>
      </c>
      <c r="H224" s="72">
        <v>2444</v>
      </c>
      <c r="I224" s="73"/>
      <c r="J224" s="73"/>
      <c r="K224" s="73"/>
      <c r="L224" s="73"/>
      <c r="M224" s="73"/>
      <c r="N224" s="73"/>
      <c r="O224" s="73"/>
      <c r="P224" s="73"/>
      <c r="Q224" s="73"/>
      <c r="R224" s="73"/>
      <c r="S224" s="73"/>
      <c r="T224" s="73"/>
      <c r="U224" s="73"/>
      <c r="V224" s="73"/>
      <c r="W224" s="73"/>
      <c r="X224" s="73"/>
      <c r="Y224" s="73"/>
      <c r="Z224" s="73"/>
    </row>
    <row r="225" spans="1:26" s="74" customFormat="1" ht="12.95" customHeight="1">
      <c r="A225" s="69" t="s">
        <v>1127</v>
      </c>
      <c r="B225" s="70" t="s">
        <v>1129</v>
      </c>
      <c r="C225" s="70" t="s">
        <v>811</v>
      </c>
      <c r="D225" s="70" t="s">
        <v>140</v>
      </c>
      <c r="E225" s="70" t="str">
        <f t="shared" si="61"/>
        <v>OC086KHAKIM</v>
      </c>
      <c r="F225" s="77" t="s">
        <v>1132</v>
      </c>
      <c r="G225" s="71">
        <v>2150</v>
      </c>
      <c r="H225" s="72">
        <v>2389</v>
      </c>
      <c r="I225" s="73"/>
      <c r="J225" s="73"/>
      <c r="K225" s="73"/>
      <c r="L225" s="73"/>
      <c r="M225" s="73"/>
      <c r="N225" s="73"/>
      <c r="O225" s="73"/>
      <c r="P225" s="73"/>
      <c r="Q225" s="73"/>
      <c r="R225" s="73"/>
      <c r="S225" s="73"/>
      <c r="T225" s="73"/>
      <c r="U225" s="73"/>
      <c r="V225" s="73"/>
      <c r="W225" s="73"/>
      <c r="X225" s="73"/>
      <c r="Y225" s="73"/>
      <c r="Z225" s="73"/>
    </row>
    <row r="226" spans="1:26" s="74" customFormat="1" ht="12.95" customHeight="1">
      <c r="A226" s="69" t="s">
        <v>1128</v>
      </c>
      <c r="B226" s="70" t="s">
        <v>1129</v>
      </c>
      <c r="C226" s="70" t="s">
        <v>811</v>
      </c>
      <c r="D226" s="70" t="s">
        <v>137</v>
      </c>
      <c r="E226" s="70" t="str">
        <f t="shared" si="61"/>
        <v>OC086KHAKIL</v>
      </c>
      <c r="F226" s="77" t="s">
        <v>1133</v>
      </c>
      <c r="G226" s="71">
        <v>2200</v>
      </c>
      <c r="H226" s="72">
        <v>2444</v>
      </c>
      <c r="I226" s="73"/>
      <c r="J226" s="73"/>
      <c r="K226" s="73"/>
      <c r="L226" s="73"/>
      <c r="M226" s="73"/>
      <c r="N226" s="73"/>
      <c r="O226" s="73"/>
      <c r="P226" s="73"/>
      <c r="Q226" s="73"/>
      <c r="R226" s="73"/>
      <c r="S226" s="73"/>
      <c r="T226" s="73"/>
      <c r="U226" s="73"/>
      <c r="V226" s="73"/>
      <c r="W226" s="73"/>
      <c r="X226" s="73"/>
      <c r="Y226" s="73"/>
      <c r="Z226" s="73"/>
    </row>
    <row r="227" spans="1:26" s="74" customFormat="1" ht="12.95" customHeight="1">
      <c r="A227" s="69" t="s">
        <v>1198</v>
      </c>
      <c r="B227" s="70" t="s">
        <v>1199</v>
      </c>
      <c r="C227" s="70" t="s">
        <v>124</v>
      </c>
      <c r="D227" s="70" t="s">
        <v>140</v>
      </c>
      <c r="E227" s="70" t="str">
        <f t="shared" si="61"/>
        <v>OC087BLACKM</v>
      </c>
      <c r="F227" s="77" t="s">
        <v>1200</v>
      </c>
      <c r="G227" s="71">
        <v>2250</v>
      </c>
      <c r="H227" s="72">
        <v>2500</v>
      </c>
      <c r="I227" s="73"/>
      <c r="J227" s="73"/>
      <c r="K227" s="73"/>
      <c r="L227" s="73"/>
      <c r="M227" s="73"/>
      <c r="N227" s="73"/>
      <c r="O227" s="73"/>
      <c r="P227" s="73"/>
      <c r="Q227" s="73"/>
      <c r="R227" s="73"/>
      <c r="S227" s="73"/>
      <c r="T227" s="73"/>
      <c r="U227" s="73"/>
      <c r="V227" s="73"/>
      <c r="W227" s="73"/>
      <c r="X227" s="73"/>
      <c r="Y227" s="73"/>
      <c r="Z227" s="73"/>
    </row>
    <row r="228" spans="1:26" s="74" customFormat="1" ht="12.95" customHeight="1">
      <c r="A228" s="69" t="s">
        <v>1201</v>
      </c>
      <c r="B228" s="70" t="s">
        <v>1199</v>
      </c>
      <c r="C228" s="70" t="s">
        <v>124</v>
      </c>
      <c r="D228" s="70" t="s">
        <v>137</v>
      </c>
      <c r="E228" s="70" t="str">
        <f t="shared" si="61"/>
        <v>OC087BLACKL</v>
      </c>
      <c r="F228" s="77" t="s">
        <v>1202</v>
      </c>
      <c r="G228" s="71">
        <v>2250</v>
      </c>
      <c r="H228" s="72">
        <v>2500</v>
      </c>
      <c r="I228" s="73"/>
      <c r="J228" s="73"/>
      <c r="K228" s="73"/>
      <c r="L228" s="73"/>
      <c r="M228" s="73"/>
      <c r="N228" s="73"/>
      <c r="O228" s="73"/>
      <c r="P228" s="73"/>
      <c r="Q228" s="73"/>
      <c r="R228" s="73"/>
      <c r="S228" s="73"/>
      <c r="T228" s="73"/>
      <c r="U228" s="73"/>
      <c r="V228" s="73"/>
      <c r="W228" s="73"/>
      <c r="X228" s="73"/>
      <c r="Y228" s="73"/>
      <c r="Z228" s="73"/>
    </row>
    <row r="229" spans="1:26" s="74" customFormat="1" ht="12.95" customHeight="1">
      <c r="A229" s="69" t="s">
        <v>1203</v>
      </c>
      <c r="B229" s="70" t="s">
        <v>1199</v>
      </c>
      <c r="C229" s="70" t="s">
        <v>124</v>
      </c>
      <c r="D229" s="70" t="s">
        <v>139</v>
      </c>
      <c r="E229" s="70" t="str">
        <f t="shared" si="61"/>
        <v>OC087BLACKLL</v>
      </c>
      <c r="F229" s="77" t="s">
        <v>1204</v>
      </c>
      <c r="G229" s="71">
        <v>2350</v>
      </c>
      <c r="H229" s="72">
        <v>2611</v>
      </c>
      <c r="I229" s="73"/>
      <c r="J229" s="73"/>
      <c r="K229" s="73"/>
      <c r="L229" s="73"/>
      <c r="M229" s="73"/>
      <c r="N229" s="73"/>
      <c r="O229" s="73"/>
      <c r="P229" s="73"/>
      <c r="Q229" s="73"/>
      <c r="R229" s="73"/>
      <c r="S229" s="73"/>
      <c r="T229" s="73"/>
      <c r="U229" s="73"/>
      <c r="V229" s="73"/>
      <c r="W229" s="73"/>
      <c r="X229" s="73"/>
      <c r="Y229" s="73"/>
      <c r="Z229" s="73"/>
    </row>
    <row r="230" spans="1:26" s="74" customFormat="1" ht="12.95" customHeight="1">
      <c r="A230" s="69" t="s">
        <v>1273</v>
      </c>
      <c r="B230" s="70" t="s">
        <v>1272</v>
      </c>
      <c r="C230" s="70" t="s">
        <v>1276</v>
      </c>
      <c r="D230" s="70" t="s">
        <v>140</v>
      </c>
      <c r="E230" s="70" t="str">
        <f t="shared" ref="E230:E232" si="62">+B230&amp;C230&amp;D230</f>
        <v>OC088CHARCOAL GREENM</v>
      </c>
      <c r="F230" s="77" t="s">
        <v>1277</v>
      </c>
      <c r="G230" s="71">
        <v>1815</v>
      </c>
      <c r="H230" s="72">
        <v>2016</v>
      </c>
      <c r="I230" s="73"/>
      <c r="J230" s="73"/>
      <c r="K230" s="73"/>
      <c r="L230" s="73"/>
      <c r="M230" s="73"/>
      <c r="N230" s="73"/>
      <c r="O230" s="73"/>
      <c r="P230" s="73"/>
      <c r="Q230" s="73"/>
      <c r="R230" s="73"/>
      <c r="S230" s="73"/>
      <c r="T230" s="73"/>
      <c r="U230" s="73"/>
      <c r="V230" s="73"/>
      <c r="W230" s="73"/>
      <c r="X230" s="73"/>
      <c r="Y230" s="73"/>
      <c r="Z230" s="73"/>
    </row>
    <row r="231" spans="1:26" s="74" customFormat="1" ht="12.95" customHeight="1">
      <c r="A231" s="69" t="s">
        <v>1274</v>
      </c>
      <c r="B231" s="70" t="s">
        <v>1272</v>
      </c>
      <c r="C231" s="70" t="s">
        <v>1276</v>
      </c>
      <c r="D231" s="70" t="s">
        <v>137</v>
      </c>
      <c r="E231" s="70" t="str">
        <f t="shared" si="62"/>
        <v>OC088CHARCOAL GREENL</v>
      </c>
      <c r="F231" s="77" t="s">
        <v>1278</v>
      </c>
      <c r="G231" s="71">
        <v>1815</v>
      </c>
      <c r="H231" s="72">
        <v>2016</v>
      </c>
      <c r="I231" s="73"/>
      <c r="J231" s="73"/>
      <c r="K231" s="73"/>
      <c r="L231" s="73"/>
      <c r="M231" s="73"/>
      <c r="N231" s="73"/>
      <c r="O231" s="73"/>
      <c r="P231" s="73"/>
      <c r="Q231" s="73"/>
      <c r="R231" s="73"/>
      <c r="S231" s="73"/>
      <c r="T231" s="73"/>
      <c r="U231" s="73"/>
      <c r="V231" s="73"/>
      <c r="W231" s="73"/>
      <c r="X231" s="73"/>
      <c r="Y231" s="73"/>
      <c r="Z231" s="73"/>
    </row>
    <row r="232" spans="1:26" s="74" customFormat="1" ht="12.95" customHeight="1">
      <c r="A232" s="69" t="s">
        <v>1275</v>
      </c>
      <c r="B232" s="70" t="s">
        <v>1272</v>
      </c>
      <c r="C232" s="70" t="s">
        <v>1276</v>
      </c>
      <c r="D232" s="70" t="s">
        <v>139</v>
      </c>
      <c r="E232" s="70" t="str">
        <f t="shared" si="62"/>
        <v>OC088CHARCOAL GREENLL</v>
      </c>
      <c r="F232" s="77" t="s">
        <v>1279</v>
      </c>
      <c r="G232" s="71">
        <v>1890</v>
      </c>
      <c r="H232" s="72">
        <v>2100</v>
      </c>
      <c r="I232" s="73"/>
      <c r="J232" s="73"/>
      <c r="K232" s="73"/>
      <c r="L232" s="73"/>
      <c r="M232" s="73"/>
      <c r="N232" s="73"/>
      <c r="O232" s="73"/>
      <c r="P232" s="73"/>
      <c r="Q232" s="73"/>
      <c r="R232" s="73"/>
      <c r="S232" s="73"/>
      <c r="T232" s="73"/>
      <c r="U232" s="73"/>
      <c r="V232" s="73"/>
      <c r="W232" s="73"/>
      <c r="X232" s="73"/>
      <c r="Y232" s="73"/>
      <c r="Z232" s="73"/>
    </row>
    <row r="233" spans="1:26" s="74" customFormat="1" ht="12.95" customHeight="1">
      <c r="A233" s="69" t="s">
        <v>1280</v>
      </c>
      <c r="B233" s="70" t="s">
        <v>1281</v>
      </c>
      <c r="C233" s="70" t="s">
        <v>1276</v>
      </c>
      <c r="D233" s="70" t="s">
        <v>140</v>
      </c>
      <c r="E233" s="70" t="str">
        <f t="shared" ref="E233:E235" si="63">+B233&amp;C233&amp;D233</f>
        <v>OC089CHARCOAL GREENM</v>
      </c>
      <c r="F233" s="77" t="s">
        <v>1284</v>
      </c>
      <c r="G233" s="71">
        <v>1890</v>
      </c>
      <c r="H233" s="72">
        <v>2100</v>
      </c>
      <c r="I233" s="73"/>
      <c r="J233" s="73"/>
      <c r="K233" s="73"/>
      <c r="L233" s="73"/>
      <c r="M233" s="73"/>
      <c r="N233" s="73"/>
      <c r="O233" s="73"/>
      <c r="P233" s="73"/>
      <c r="Q233" s="73"/>
      <c r="R233" s="73"/>
      <c r="S233" s="73"/>
      <c r="T233" s="73"/>
      <c r="U233" s="73"/>
      <c r="V233" s="73"/>
      <c r="W233" s="73"/>
      <c r="X233" s="73"/>
      <c r="Y233" s="73"/>
      <c r="Z233" s="73"/>
    </row>
    <row r="234" spans="1:26" s="74" customFormat="1" ht="12.95" customHeight="1">
      <c r="A234" s="69" t="s">
        <v>1282</v>
      </c>
      <c r="B234" s="70" t="s">
        <v>1281</v>
      </c>
      <c r="C234" s="70" t="s">
        <v>1276</v>
      </c>
      <c r="D234" s="70" t="s">
        <v>137</v>
      </c>
      <c r="E234" s="70" t="str">
        <f t="shared" si="63"/>
        <v>OC089CHARCOAL GREENL</v>
      </c>
      <c r="F234" s="77" t="s">
        <v>1285</v>
      </c>
      <c r="G234" s="71">
        <v>1890</v>
      </c>
      <c r="H234" s="72">
        <v>2100</v>
      </c>
      <c r="I234" s="73"/>
      <c r="J234" s="73"/>
      <c r="K234" s="73"/>
      <c r="L234" s="73"/>
      <c r="M234" s="73"/>
      <c r="N234" s="73"/>
      <c r="O234" s="73"/>
      <c r="P234" s="73"/>
      <c r="Q234" s="73"/>
      <c r="R234" s="73"/>
      <c r="S234" s="73"/>
      <c r="T234" s="73"/>
      <c r="U234" s="73"/>
      <c r="V234" s="73"/>
      <c r="W234" s="73"/>
      <c r="X234" s="73"/>
      <c r="Y234" s="73"/>
      <c r="Z234" s="73"/>
    </row>
    <row r="235" spans="1:26" s="74" customFormat="1" ht="12.95" customHeight="1">
      <c r="A235" s="69" t="s">
        <v>1283</v>
      </c>
      <c r="B235" s="70" t="s">
        <v>1281</v>
      </c>
      <c r="C235" s="70" t="s">
        <v>1276</v>
      </c>
      <c r="D235" s="70" t="s">
        <v>139</v>
      </c>
      <c r="E235" s="70" t="str">
        <f t="shared" si="63"/>
        <v>OC089CHARCOAL GREENLL</v>
      </c>
      <c r="F235" s="77" t="s">
        <v>1286</v>
      </c>
      <c r="G235" s="71">
        <v>1985</v>
      </c>
      <c r="H235" s="72">
        <v>2205</v>
      </c>
      <c r="I235" s="73"/>
      <c r="J235" s="73"/>
      <c r="K235" s="73"/>
      <c r="L235" s="73"/>
      <c r="M235" s="73"/>
      <c r="N235" s="73"/>
      <c r="O235" s="73"/>
      <c r="P235" s="73"/>
      <c r="Q235" s="73"/>
      <c r="R235" s="73"/>
      <c r="S235" s="73"/>
      <c r="T235" s="73"/>
      <c r="U235" s="73"/>
      <c r="V235" s="73"/>
      <c r="W235" s="73"/>
      <c r="X235" s="73"/>
      <c r="Y235" s="73"/>
      <c r="Z235" s="73"/>
    </row>
    <row r="236" spans="1:26" s="74" customFormat="1" ht="12.95" customHeight="1">
      <c r="A236" s="69" t="s">
        <v>885</v>
      </c>
      <c r="B236" s="70" t="s">
        <v>46</v>
      </c>
      <c r="C236" s="70" t="s">
        <v>150</v>
      </c>
      <c r="D236" s="70" t="s">
        <v>140</v>
      </c>
      <c r="E236" s="70" t="str">
        <f t="shared" si="58"/>
        <v>SG001NAVY BLUEM</v>
      </c>
      <c r="F236" s="70" t="s">
        <v>889</v>
      </c>
      <c r="G236" s="71">
        <v>610</v>
      </c>
      <c r="H236" s="72">
        <v>678</v>
      </c>
      <c r="I236" s="73"/>
      <c r="J236" s="73"/>
      <c r="K236" s="73"/>
      <c r="L236" s="73"/>
      <c r="M236" s="73"/>
      <c r="N236" s="73"/>
      <c r="O236" s="73"/>
      <c r="P236" s="73"/>
      <c r="Q236" s="73"/>
      <c r="R236" s="73"/>
      <c r="S236" s="73"/>
      <c r="T236" s="73"/>
      <c r="U236" s="73"/>
      <c r="V236" s="73"/>
      <c r="W236" s="73"/>
      <c r="X236" s="73"/>
      <c r="Y236" s="73"/>
      <c r="Z236" s="73"/>
    </row>
    <row r="237" spans="1:26" s="74" customFormat="1" ht="12.95" customHeight="1">
      <c r="A237" s="69" t="s">
        <v>886</v>
      </c>
      <c r="B237" s="70" t="s">
        <v>46</v>
      </c>
      <c r="C237" s="70" t="s">
        <v>150</v>
      </c>
      <c r="D237" s="70" t="s">
        <v>137</v>
      </c>
      <c r="E237" s="70" t="str">
        <f t="shared" si="58"/>
        <v>SG001NAVY BLUEL</v>
      </c>
      <c r="F237" s="70" t="s">
        <v>890</v>
      </c>
      <c r="G237" s="71">
        <v>610</v>
      </c>
      <c r="H237" s="72">
        <v>678</v>
      </c>
      <c r="I237" s="73"/>
      <c r="J237" s="73"/>
      <c r="K237" s="73"/>
      <c r="L237" s="73"/>
      <c r="M237" s="73"/>
      <c r="N237" s="73"/>
      <c r="O237" s="73"/>
      <c r="P237" s="73"/>
      <c r="Q237" s="73"/>
      <c r="R237" s="73"/>
      <c r="S237" s="73"/>
      <c r="T237" s="73"/>
      <c r="U237" s="73"/>
      <c r="V237" s="73"/>
      <c r="W237" s="73"/>
      <c r="X237" s="73"/>
      <c r="Y237" s="73"/>
      <c r="Z237" s="73"/>
    </row>
    <row r="238" spans="1:26" s="74" customFormat="1" ht="12.95" customHeight="1">
      <c r="A238" s="69" t="s">
        <v>887</v>
      </c>
      <c r="B238" s="70" t="s">
        <v>46</v>
      </c>
      <c r="C238" s="70" t="s">
        <v>154</v>
      </c>
      <c r="D238" s="70" t="s">
        <v>140</v>
      </c>
      <c r="E238" s="70" t="str">
        <f t="shared" si="58"/>
        <v>SG001AQUA BLUEM</v>
      </c>
      <c r="F238" s="70" t="s">
        <v>891</v>
      </c>
      <c r="G238" s="71">
        <v>610</v>
      </c>
      <c r="H238" s="72">
        <v>678</v>
      </c>
      <c r="I238" s="73"/>
      <c r="J238" s="73"/>
      <c r="K238" s="73"/>
      <c r="L238" s="73"/>
      <c r="M238" s="73"/>
      <c r="N238" s="73"/>
      <c r="O238" s="73"/>
      <c r="P238" s="73"/>
      <c r="Q238" s="73"/>
      <c r="R238" s="73"/>
      <c r="S238" s="73"/>
      <c r="T238" s="73"/>
      <c r="U238" s="73"/>
      <c r="V238" s="73"/>
      <c r="W238" s="73"/>
      <c r="X238" s="73"/>
      <c r="Y238" s="73"/>
      <c r="Z238" s="73"/>
    </row>
    <row r="239" spans="1:26" s="74" customFormat="1" ht="12.95" customHeight="1">
      <c r="A239" s="69" t="s">
        <v>888</v>
      </c>
      <c r="B239" s="70" t="s">
        <v>46</v>
      </c>
      <c r="C239" s="70" t="s">
        <v>154</v>
      </c>
      <c r="D239" s="70" t="s">
        <v>137</v>
      </c>
      <c r="E239" s="70" t="str">
        <f t="shared" si="58"/>
        <v>SG001AQUA BLUEL</v>
      </c>
      <c r="F239" s="70" t="s">
        <v>892</v>
      </c>
      <c r="G239" s="71">
        <v>610</v>
      </c>
      <c r="H239" s="72">
        <v>678</v>
      </c>
      <c r="I239" s="73"/>
      <c r="J239" s="73"/>
      <c r="K239" s="73"/>
      <c r="L239" s="73"/>
      <c r="M239" s="73"/>
      <c r="N239" s="73"/>
      <c r="O239" s="73"/>
      <c r="P239" s="73"/>
      <c r="Q239" s="73"/>
      <c r="R239" s="73"/>
      <c r="S239" s="73"/>
      <c r="T239" s="73"/>
      <c r="U239" s="73"/>
      <c r="V239" s="73"/>
      <c r="W239" s="73"/>
      <c r="X239" s="73"/>
      <c r="Y239" s="73"/>
      <c r="Z239" s="73"/>
    </row>
    <row r="240" spans="1:26" s="74" customFormat="1" ht="12.95" customHeight="1">
      <c r="A240" s="69" t="s">
        <v>177</v>
      </c>
      <c r="B240" s="70" t="s">
        <v>46</v>
      </c>
      <c r="C240" s="70" t="s">
        <v>124</v>
      </c>
      <c r="D240" s="70" t="s">
        <v>140</v>
      </c>
      <c r="E240" s="70" t="str">
        <f t="shared" ref="E240:E254" si="64">+B240&amp;C240&amp;D240</f>
        <v>SG001BLACKM</v>
      </c>
      <c r="F240" s="70" t="s">
        <v>327</v>
      </c>
      <c r="G240" s="71">
        <v>610</v>
      </c>
      <c r="H240" s="72">
        <v>678</v>
      </c>
      <c r="I240" s="73"/>
      <c r="J240" s="73"/>
      <c r="K240" s="73"/>
      <c r="L240" s="73"/>
      <c r="M240" s="73"/>
      <c r="N240" s="73"/>
      <c r="O240" s="73"/>
      <c r="P240" s="73"/>
      <c r="Q240" s="73"/>
      <c r="R240" s="73"/>
      <c r="S240" s="73"/>
      <c r="T240" s="73"/>
      <c r="U240" s="73"/>
      <c r="V240" s="73"/>
      <c r="W240" s="73"/>
      <c r="X240" s="73"/>
      <c r="Y240" s="73"/>
      <c r="Z240" s="73"/>
    </row>
    <row r="241" spans="1:26" s="74" customFormat="1" ht="12.95" customHeight="1">
      <c r="A241" s="69" t="s">
        <v>178</v>
      </c>
      <c r="B241" s="70" t="s">
        <v>46</v>
      </c>
      <c r="C241" s="70" t="s">
        <v>124</v>
      </c>
      <c r="D241" s="70" t="s">
        <v>137</v>
      </c>
      <c r="E241" s="70" t="str">
        <f t="shared" si="64"/>
        <v>SG001BLACKL</v>
      </c>
      <c r="F241" s="70" t="s">
        <v>328</v>
      </c>
      <c r="G241" s="71">
        <v>610</v>
      </c>
      <c r="H241" s="72">
        <v>678</v>
      </c>
      <c r="I241" s="73"/>
      <c r="J241" s="73"/>
      <c r="K241" s="73"/>
      <c r="L241" s="73"/>
      <c r="M241" s="73"/>
      <c r="N241" s="73"/>
      <c r="O241" s="73"/>
      <c r="P241" s="73"/>
      <c r="Q241" s="73"/>
      <c r="R241" s="73"/>
      <c r="S241" s="73"/>
      <c r="T241" s="73"/>
      <c r="U241" s="73"/>
      <c r="V241" s="73"/>
      <c r="W241" s="73"/>
      <c r="X241" s="73"/>
      <c r="Y241" s="73"/>
      <c r="Z241" s="73"/>
    </row>
    <row r="242" spans="1:26" s="74" customFormat="1" ht="12.95" customHeight="1">
      <c r="A242" s="69" t="s">
        <v>190</v>
      </c>
      <c r="B242" s="70" t="s">
        <v>47</v>
      </c>
      <c r="C242" s="70" t="s">
        <v>121</v>
      </c>
      <c r="D242" s="70" t="s">
        <v>140</v>
      </c>
      <c r="E242" s="70" t="str">
        <f t="shared" si="64"/>
        <v>SG011GRAYM</v>
      </c>
      <c r="F242" s="70" t="s">
        <v>337</v>
      </c>
      <c r="G242" s="71">
        <v>400</v>
      </c>
      <c r="H242" s="72">
        <v>444</v>
      </c>
      <c r="I242" s="73"/>
      <c r="J242" s="73"/>
      <c r="K242" s="73"/>
      <c r="L242" s="73"/>
      <c r="M242" s="73"/>
      <c r="N242" s="73"/>
      <c r="O242" s="73"/>
      <c r="P242" s="73"/>
      <c r="Q242" s="73"/>
      <c r="R242" s="73"/>
      <c r="S242" s="73"/>
      <c r="T242" s="73"/>
      <c r="U242" s="73"/>
      <c r="V242" s="73"/>
      <c r="W242" s="73"/>
      <c r="X242" s="73"/>
      <c r="Y242" s="73"/>
      <c r="Z242" s="73"/>
    </row>
    <row r="243" spans="1:26" s="74" customFormat="1" ht="12.95" customHeight="1">
      <c r="A243" s="74" t="s">
        <v>434</v>
      </c>
      <c r="B243" s="70" t="s">
        <v>47</v>
      </c>
      <c r="C243" s="70" t="s">
        <v>121</v>
      </c>
      <c r="D243" s="70" t="s">
        <v>137</v>
      </c>
      <c r="E243" s="70" t="str">
        <f t="shared" si="64"/>
        <v>SG011GRAYL</v>
      </c>
      <c r="F243" s="70" t="s">
        <v>439</v>
      </c>
      <c r="G243" s="71">
        <v>400</v>
      </c>
      <c r="H243" s="72">
        <v>444</v>
      </c>
      <c r="I243" s="73"/>
      <c r="J243" s="73"/>
      <c r="K243" s="73"/>
      <c r="L243" s="73"/>
      <c r="M243" s="73"/>
      <c r="N243" s="73"/>
      <c r="O243" s="73"/>
      <c r="P243" s="73"/>
      <c r="Q243" s="73"/>
      <c r="R243" s="73"/>
      <c r="S243" s="73"/>
      <c r="T243" s="73"/>
      <c r="U243" s="73"/>
      <c r="V243" s="73"/>
      <c r="W243" s="73"/>
      <c r="X243" s="73"/>
      <c r="Y243" s="73"/>
      <c r="Z243" s="73"/>
    </row>
    <row r="244" spans="1:26" s="74" customFormat="1" ht="12.95" customHeight="1">
      <c r="A244" s="69" t="s">
        <v>182</v>
      </c>
      <c r="B244" s="70" t="s">
        <v>48</v>
      </c>
      <c r="C244" s="70" t="s">
        <v>121</v>
      </c>
      <c r="D244" s="70" t="s">
        <v>140</v>
      </c>
      <c r="E244" s="70" t="str">
        <f t="shared" si="64"/>
        <v>SG012GRAYM</v>
      </c>
      <c r="F244" s="70" t="s">
        <v>331</v>
      </c>
      <c r="G244" s="71">
        <v>490</v>
      </c>
      <c r="H244" s="72">
        <v>544</v>
      </c>
      <c r="I244" s="73"/>
      <c r="J244" s="73"/>
      <c r="K244" s="73"/>
      <c r="L244" s="73"/>
      <c r="M244" s="73"/>
      <c r="N244" s="73"/>
      <c r="O244" s="73"/>
      <c r="P244" s="73"/>
      <c r="Q244" s="73"/>
      <c r="R244" s="73"/>
      <c r="S244" s="73"/>
      <c r="T244" s="73"/>
      <c r="U244" s="73"/>
      <c r="V244" s="73"/>
      <c r="W244" s="73"/>
      <c r="X244" s="73"/>
      <c r="Y244" s="73"/>
      <c r="Z244" s="73"/>
    </row>
    <row r="245" spans="1:26" s="74" customFormat="1" ht="12.95" customHeight="1">
      <c r="A245" s="69" t="s">
        <v>183</v>
      </c>
      <c r="B245" s="70" t="s">
        <v>48</v>
      </c>
      <c r="C245" s="70" t="s">
        <v>121</v>
      </c>
      <c r="D245" s="70" t="s">
        <v>137</v>
      </c>
      <c r="E245" s="70" t="str">
        <f t="shared" si="64"/>
        <v>SG012GRAYL</v>
      </c>
      <c r="F245" s="70" t="s">
        <v>332</v>
      </c>
      <c r="G245" s="71">
        <v>490</v>
      </c>
      <c r="H245" s="72">
        <v>544</v>
      </c>
      <c r="I245" s="73"/>
      <c r="J245" s="73"/>
      <c r="K245" s="73"/>
      <c r="L245" s="73"/>
      <c r="M245" s="73"/>
      <c r="N245" s="73"/>
      <c r="O245" s="73"/>
      <c r="P245" s="73"/>
      <c r="Q245" s="73"/>
      <c r="R245" s="73"/>
      <c r="S245" s="73"/>
      <c r="T245" s="73"/>
      <c r="U245" s="73"/>
      <c r="V245" s="73"/>
      <c r="W245" s="73"/>
      <c r="X245" s="73"/>
      <c r="Y245" s="73"/>
      <c r="Z245" s="73"/>
    </row>
    <row r="246" spans="1:26" s="74" customFormat="1" ht="12.95" customHeight="1">
      <c r="A246" s="69" t="s">
        <v>200</v>
      </c>
      <c r="B246" s="70" t="s">
        <v>49</v>
      </c>
      <c r="C246" s="70" t="s">
        <v>121</v>
      </c>
      <c r="D246" s="70" t="s">
        <v>140</v>
      </c>
      <c r="E246" s="70" t="str">
        <f t="shared" si="64"/>
        <v>SG013GRAYM</v>
      </c>
      <c r="F246" s="70" t="s">
        <v>345</v>
      </c>
      <c r="G246" s="71">
        <v>270</v>
      </c>
      <c r="H246" s="72">
        <v>300</v>
      </c>
      <c r="I246" s="73"/>
      <c r="J246" s="73"/>
      <c r="K246" s="73"/>
      <c r="L246" s="73"/>
      <c r="M246" s="73"/>
      <c r="N246" s="73"/>
      <c r="O246" s="73"/>
      <c r="P246" s="73"/>
      <c r="Q246" s="73"/>
      <c r="R246" s="73"/>
      <c r="S246" s="73"/>
      <c r="T246" s="73"/>
      <c r="U246" s="73"/>
      <c r="V246" s="73"/>
      <c r="W246" s="73"/>
      <c r="X246" s="73"/>
      <c r="Y246" s="73"/>
      <c r="Z246" s="73"/>
    </row>
    <row r="247" spans="1:26" s="74" customFormat="1" ht="12.95" customHeight="1">
      <c r="A247" s="69" t="s">
        <v>201</v>
      </c>
      <c r="B247" s="70" t="s">
        <v>49</v>
      </c>
      <c r="C247" s="70" t="s">
        <v>121</v>
      </c>
      <c r="D247" s="70" t="s">
        <v>137</v>
      </c>
      <c r="E247" s="70" t="str">
        <f t="shared" si="64"/>
        <v>SG013GRAYL</v>
      </c>
      <c r="F247" s="70" t="s">
        <v>346</v>
      </c>
      <c r="G247" s="71">
        <v>270</v>
      </c>
      <c r="H247" s="72">
        <v>300</v>
      </c>
      <c r="I247" s="73"/>
      <c r="J247" s="73"/>
      <c r="K247" s="73"/>
      <c r="L247" s="73"/>
      <c r="M247" s="73"/>
      <c r="N247" s="73"/>
      <c r="O247" s="73"/>
      <c r="P247" s="73"/>
      <c r="Q247" s="73"/>
      <c r="R247" s="73"/>
      <c r="S247" s="73"/>
      <c r="T247" s="73"/>
      <c r="U247" s="73"/>
      <c r="V247" s="73"/>
      <c r="W247" s="73"/>
      <c r="X247" s="73"/>
      <c r="Y247" s="73"/>
      <c r="Z247" s="73"/>
    </row>
    <row r="248" spans="1:26" s="74" customFormat="1" ht="12.95" customHeight="1">
      <c r="A248" s="69" t="s">
        <v>202</v>
      </c>
      <c r="B248" s="70" t="s">
        <v>50</v>
      </c>
      <c r="C248" s="70" t="s">
        <v>121</v>
      </c>
      <c r="D248" s="70" t="s">
        <v>140</v>
      </c>
      <c r="E248" s="70" t="str">
        <f t="shared" si="64"/>
        <v>SG014GRAYM</v>
      </c>
      <c r="F248" s="70" t="s">
        <v>347</v>
      </c>
      <c r="G248" s="71">
        <v>270</v>
      </c>
      <c r="H248" s="72">
        <v>300</v>
      </c>
      <c r="I248" s="73"/>
      <c r="J248" s="73"/>
      <c r="K248" s="73"/>
      <c r="L248" s="73"/>
      <c r="M248" s="73"/>
      <c r="N248" s="73"/>
      <c r="O248" s="73"/>
      <c r="P248" s="73"/>
      <c r="Q248" s="73"/>
      <c r="R248" s="73"/>
      <c r="S248" s="73"/>
      <c r="T248" s="73"/>
      <c r="U248" s="73"/>
      <c r="V248" s="73"/>
      <c r="W248" s="73"/>
      <c r="X248" s="73"/>
      <c r="Y248" s="73"/>
      <c r="Z248" s="73"/>
    </row>
    <row r="249" spans="1:26" s="74" customFormat="1" ht="12.95" customHeight="1">
      <c r="A249" s="69" t="s">
        <v>203</v>
      </c>
      <c r="B249" s="70" t="s">
        <v>50</v>
      </c>
      <c r="C249" s="70" t="s">
        <v>121</v>
      </c>
      <c r="D249" s="70" t="s">
        <v>137</v>
      </c>
      <c r="E249" s="70" t="str">
        <f t="shared" si="64"/>
        <v>SG014GRAYL</v>
      </c>
      <c r="F249" s="70" t="s">
        <v>348</v>
      </c>
      <c r="G249" s="71">
        <v>270</v>
      </c>
      <c r="H249" s="72">
        <v>300</v>
      </c>
      <c r="I249" s="73"/>
      <c r="J249" s="73"/>
      <c r="K249" s="73"/>
      <c r="L249" s="73"/>
      <c r="M249" s="73"/>
      <c r="N249" s="73"/>
      <c r="O249" s="73"/>
      <c r="P249" s="73"/>
      <c r="Q249" s="73"/>
      <c r="R249" s="73"/>
      <c r="S249" s="73"/>
      <c r="T249" s="73"/>
      <c r="U249" s="73"/>
      <c r="V249" s="73"/>
      <c r="W249" s="73"/>
      <c r="X249" s="73"/>
      <c r="Y249" s="73"/>
      <c r="Z249" s="73"/>
    </row>
    <row r="250" spans="1:26" s="74" customFormat="1" ht="12.95" customHeight="1">
      <c r="A250" s="69" t="s">
        <v>740</v>
      </c>
      <c r="B250" s="70" t="s">
        <v>741</v>
      </c>
      <c r="C250" s="70" t="s">
        <v>153</v>
      </c>
      <c r="D250" s="70"/>
      <c r="E250" s="70" t="str">
        <f t="shared" ref="E250:E251" si="65">+B250&amp;C250&amp;D250</f>
        <v>SG020SKY BLUE</v>
      </c>
      <c r="F250" s="70" t="s">
        <v>742</v>
      </c>
      <c r="G250" s="71">
        <v>1020</v>
      </c>
      <c r="H250" s="72">
        <v>1133</v>
      </c>
      <c r="I250" s="73"/>
      <c r="J250" s="73"/>
      <c r="K250" s="73"/>
      <c r="L250" s="73"/>
      <c r="M250" s="73"/>
      <c r="N250" s="73"/>
      <c r="O250" s="73"/>
      <c r="P250" s="73"/>
      <c r="Q250" s="73"/>
      <c r="R250" s="73"/>
      <c r="S250" s="73"/>
      <c r="T250" s="73"/>
      <c r="U250" s="73"/>
      <c r="V250" s="73"/>
      <c r="W250" s="73"/>
      <c r="X250" s="73"/>
      <c r="Y250" s="73"/>
      <c r="Z250" s="73"/>
    </row>
    <row r="251" spans="1:26" s="74" customFormat="1" ht="12.95" customHeight="1">
      <c r="A251" s="69" t="s">
        <v>1134</v>
      </c>
      <c r="B251" s="70" t="s">
        <v>1135</v>
      </c>
      <c r="C251" s="70" t="s">
        <v>1136</v>
      </c>
      <c r="D251" s="70"/>
      <c r="E251" s="70" t="str">
        <f t="shared" si="65"/>
        <v>SG021DARK GRAY</v>
      </c>
      <c r="F251" s="70" t="s">
        <v>1137</v>
      </c>
      <c r="G251" s="71">
        <v>1565</v>
      </c>
      <c r="H251" s="72">
        <v>1739</v>
      </c>
      <c r="I251" s="73"/>
      <c r="J251" s="73"/>
      <c r="K251" s="73"/>
      <c r="L251" s="73"/>
      <c r="M251" s="73"/>
      <c r="N251" s="73"/>
      <c r="O251" s="73"/>
      <c r="P251" s="73"/>
      <c r="Q251" s="73"/>
      <c r="R251" s="73"/>
      <c r="S251" s="73"/>
      <c r="T251" s="73"/>
      <c r="U251" s="73"/>
      <c r="V251" s="73"/>
      <c r="W251" s="73"/>
      <c r="X251" s="73"/>
      <c r="Y251" s="73"/>
      <c r="Z251" s="73"/>
    </row>
    <row r="252" spans="1:26" s="74" customFormat="1" ht="12.95" customHeight="1">
      <c r="A252" s="69" t="s">
        <v>151</v>
      </c>
      <c r="B252" s="70" t="s">
        <v>149</v>
      </c>
      <c r="C252" s="70" t="s">
        <v>150</v>
      </c>
      <c r="D252" s="70" t="s">
        <v>140</v>
      </c>
      <c r="E252" s="70" t="str">
        <f t="shared" si="64"/>
        <v>TA38NAVY BLUEM</v>
      </c>
      <c r="F252" s="70" t="s">
        <v>317</v>
      </c>
      <c r="G252" s="71">
        <v>1510</v>
      </c>
      <c r="H252" s="72">
        <v>1678</v>
      </c>
      <c r="I252" s="73"/>
      <c r="J252" s="73"/>
      <c r="K252" s="73"/>
      <c r="L252" s="73"/>
      <c r="M252" s="73"/>
      <c r="N252" s="73"/>
      <c r="O252" s="73"/>
      <c r="P252" s="73"/>
      <c r="Q252" s="73"/>
      <c r="R252" s="73"/>
      <c r="S252" s="73"/>
      <c r="T252" s="73"/>
      <c r="U252" s="73"/>
      <c r="V252" s="73"/>
      <c r="W252" s="73"/>
      <c r="X252" s="73"/>
      <c r="Y252" s="73"/>
      <c r="Z252" s="73"/>
    </row>
    <row r="253" spans="1:26" s="74" customFormat="1" ht="12.95" customHeight="1">
      <c r="A253" s="69" t="s">
        <v>152</v>
      </c>
      <c r="B253" s="70" t="s">
        <v>149</v>
      </c>
      <c r="C253" s="70" t="s">
        <v>150</v>
      </c>
      <c r="D253" s="70" t="s">
        <v>137</v>
      </c>
      <c r="E253" s="70" t="str">
        <f t="shared" si="64"/>
        <v>TA38NAVY BLUEL</v>
      </c>
      <c r="F253" s="70" t="s">
        <v>318</v>
      </c>
      <c r="G253" s="71">
        <v>1510</v>
      </c>
      <c r="H253" s="72">
        <v>1678</v>
      </c>
      <c r="I253" s="73"/>
      <c r="J253" s="73"/>
      <c r="K253" s="73"/>
      <c r="L253" s="73"/>
      <c r="M253" s="73"/>
      <c r="N253" s="73"/>
      <c r="O253" s="73"/>
      <c r="P253" s="73"/>
      <c r="Q253" s="73"/>
      <c r="R253" s="73"/>
      <c r="S253" s="73"/>
      <c r="T253" s="73"/>
      <c r="U253" s="73"/>
      <c r="V253" s="73"/>
      <c r="W253" s="73"/>
      <c r="X253" s="73"/>
      <c r="Y253" s="73"/>
      <c r="Z253" s="73"/>
    </row>
    <row r="254" spans="1:26" s="74" customFormat="1" ht="12.95" customHeight="1">
      <c r="A254" s="69" t="s">
        <v>148</v>
      </c>
      <c r="B254" s="70" t="s">
        <v>149</v>
      </c>
      <c r="C254" s="70" t="s">
        <v>150</v>
      </c>
      <c r="D254" s="70" t="s">
        <v>139</v>
      </c>
      <c r="E254" s="70" t="str">
        <f t="shared" si="64"/>
        <v>TA38NAVY BLUELL</v>
      </c>
      <c r="F254" s="70" t="s">
        <v>316</v>
      </c>
      <c r="G254" s="71">
        <v>1580</v>
      </c>
      <c r="H254" s="72">
        <v>1755</v>
      </c>
      <c r="I254" s="73"/>
      <c r="J254" s="73"/>
      <c r="K254" s="73"/>
      <c r="L254" s="73"/>
      <c r="M254" s="73"/>
      <c r="N254" s="73"/>
      <c r="O254" s="73"/>
      <c r="P254" s="73"/>
      <c r="Q254" s="73"/>
      <c r="R254" s="73"/>
      <c r="S254" s="73"/>
      <c r="T254" s="73"/>
      <c r="U254" s="73"/>
      <c r="V254" s="73"/>
      <c r="W254" s="73"/>
      <c r="X254" s="73"/>
      <c r="Y254" s="73"/>
      <c r="Z254" s="73"/>
    </row>
    <row r="255" spans="1:26" s="73" customFormat="1" ht="12.95" customHeight="1">
      <c r="A255" s="69" t="s">
        <v>222</v>
      </c>
      <c r="B255" s="70" t="s">
        <v>223</v>
      </c>
      <c r="C255" s="70"/>
      <c r="D255" s="70"/>
      <c r="E255" s="70" t="str">
        <f t="shared" ref="E255:E295" si="66">+B255&amp;C255&amp;D255</f>
        <v>TW33</v>
      </c>
      <c r="F255" s="70" t="s">
        <v>366</v>
      </c>
      <c r="G255" s="71">
        <v>15</v>
      </c>
      <c r="H255" s="72">
        <v>0</v>
      </c>
    </row>
    <row r="256" spans="1:26" s="73" customFormat="1" ht="12.95" customHeight="1">
      <c r="A256" s="69" t="s">
        <v>224</v>
      </c>
      <c r="B256" s="70" t="s">
        <v>225</v>
      </c>
      <c r="C256" s="70"/>
      <c r="D256" s="70"/>
      <c r="E256" s="70" t="str">
        <f t="shared" si="66"/>
        <v>TW34</v>
      </c>
      <c r="F256" s="70" t="s">
        <v>367</v>
      </c>
      <c r="G256" s="71">
        <v>1</v>
      </c>
      <c r="H256" s="72">
        <v>0</v>
      </c>
    </row>
    <row r="257" spans="1:8" s="73" customFormat="1" ht="12.95" customHeight="1">
      <c r="A257" s="69" t="s">
        <v>226</v>
      </c>
      <c r="B257" s="70" t="s">
        <v>227</v>
      </c>
      <c r="C257" s="70"/>
      <c r="D257" s="70"/>
      <c r="E257" s="70" t="str">
        <f t="shared" si="66"/>
        <v>TW35</v>
      </c>
      <c r="F257" s="70" t="s">
        <v>368</v>
      </c>
      <c r="G257" s="71">
        <v>1</v>
      </c>
      <c r="H257" s="72">
        <v>0</v>
      </c>
    </row>
    <row r="258" spans="1:8" s="73" customFormat="1" ht="12.95" customHeight="1">
      <c r="A258" s="69" t="s">
        <v>228</v>
      </c>
      <c r="B258" s="70" t="s">
        <v>229</v>
      </c>
      <c r="C258" s="70"/>
      <c r="D258" s="70"/>
      <c r="E258" s="70" t="str">
        <f t="shared" si="66"/>
        <v>TW50</v>
      </c>
      <c r="F258" s="70" t="s">
        <v>369</v>
      </c>
      <c r="G258" s="71">
        <v>15</v>
      </c>
      <c r="H258" s="72">
        <v>0</v>
      </c>
    </row>
    <row r="259" spans="1:8" s="73" customFormat="1" ht="12.95" customHeight="1">
      <c r="A259" s="69" t="s">
        <v>230</v>
      </c>
      <c r="B259" s="70" t="s">
        <v>231</v>
      </c>
      <c r="C259" s="70"/>
      <c r="D259" s="70"/>
      <c r="E259" s="70" t="str">
        <f t="shared" si="66"/>
        <v>TW51</v>
      </c>
      <c r="F259" s="70" t="s">
        <v>370</v>
      </c>
      <c r="G259" s="71">
        <v>5</v>
      </c>
      <c r="H259" s="72">
        <v>0</v>
      </c>
    </row>
    <row r="260" spans="1:8" s="73" customFormat="1" ht="12.95" customHeight="1">
      <c r="A260" s="69" t="s">
        <v>232</v>
      </c>
      <c r="B260" s="70" t="s">
        <v>233</v>
      </c>
      <c r="C260" s="70"/>
      <c r="D260" s="70"/>
      <c r="E260" s="70" t="str">
        <f t="shared" si="66"/>
        <v>TW91</v>
      </c>
      <c r="F260" s="70" t="s">
        <v>371</v>
      </c>
      <c r="G260" s="71">
        <v>305</v>
      </c>
      <c r="H260" s="72">
        <v>339</v>
      </c>
    </row>
    <row r="261" spans="1:8" s="73" customFormat="1" ht="12.95" customHeight="1">
      <c r="A261" s="69" t="s">
        <v>234</v>
      </c>
      <c r="B261" s="70" t="s">
        <v>235</v>
      </c>
      <c r="C261" s="70"/>
      <c r="D261" s="70"/>
      <c r="E261" s="70" t="str">
        <f t="shared" si="66"/>
        <v>TW92</v>
      </c>
      <c r="F261" s="70" t="s">
        <v>372</v>
      </c>
      <c r="G261" s="71">
        <v>335</v>
      </c>
      <c r="H261" s="72">
        <v>372</v>
      </c>
    </row>
    <row r="262" spans="1:8" s="73" customFormat="1" ht="12.95" customHeight="1">
      <c r="A262" s="79" t="s">
        <v>926</v>
      </c>
      <c r="B262" s="70" t="s">
        <v>918</v>
      </c>
      <c r="C262" s="70" t="s">
        <v>147</v>
      </c>
      <c r="D262" s="70" t="s">
        <v>140</v>
      </c>
      <c r="E262" s="70" t="str">
        <f t="shared" ref="E262:E264" si="67">+B262&amp;C262&amp;D262</f>
        <v>UW110PURPLEM</v>
      </c>
      <c r="F262" s="75" t="s">
        <v>919</v>
      </c>
      <c r="G262" s="71">
        <v>1090</v>
      </c>
      <c r="H262" s="72">
        <v>1211</v>
      </c>
    </row>
    <row r="263" spans="1:8" s="73" customFormat="1" ht="12.95" customHeight="1">
      <c r="A263" s="79" t="s">
        <v>927</v>
      </c>
      <c r="B263" s="70" t="s">
        <v>918</v>
      </c>
      <c r="C263" s="70" t="s">
        <v>147</v>
      </c>
      <c r="D263" s="70" t="s">
        <v>137</v>
      </c>
      <c r="E263" s="70" t="str">
        <f t="shared" si="67"/>
        <v>UW110PURPLEL</v>
      </c>
      <c r="F263" s="75" t="s">
        <v>920</v>
      </c>
      <c r="G263" s="71">
        <v>1090</v>
      </c>
      <c r="H263" s="72">
        <v>1211</v>
      </c>
    </row>
    <row r="264" spans="1:8" s="73" customFormat="1" ht="12.95" customHeight="1">
      <c r="A264" s="79" t="s">
        <v>928</v>
      </c>
      <c r="B264" s="70" t="s">
        <v>918</v>
      </c>
      <c r="C264" s="70" t="s">
        <v>147</v>
      </c>
      <c r="D264" s="70" t="s">
        <v>139</v>
      </c>
      <c r="E264" s="70" t="str">
        <f t="shared" si="67"/>
        <v>UW110PURPLELL</v>
      </c>
      <c r="F264" s="75" t="s">
        <v>921</v>
      </c>
      <c r="G264" s="71">
        <v>1140</v>
      </c>
      <c r="H264" s="72">
        <v>1267</v>
      </c>
    </row>
    <row r="265" spans="1:8" s="73" customFormat="1" ht="12.95" customHeight="1">
      <c r="A265" s="79" t="s">
        <v>929</v>
      </c>
      <c r="B265" s="70" t="s">
        <v>922</v>
      </c>
      <c r="C265" s="70" t="s">
        <v>147</v>
      </c>
      <c r="D265" s="70" t="s">
        <v>140</v>
      </c>
      <c r="E265" s="70" t="str">
        <f t="shared" ref="E265:E267" si="68">+B265&amp;C265&amp;D265</f>
        <v>UW111PURPLEM</v>
      </c>
      <c r="F265" s="75" t="s">
        <v>923</v>
      </c>
      <c r="G265" s="71">
        <v>850</v>
      </c>
      <c r="H265" s="72">
        <v>944</v>
      </c>
    </row>
    <row r="266" spans="1:8" s="73" customFormat="1" ht="12.95" customHeight="1">
      <c r="A266" s="79" t="s">
        <v>930</v>
      </c>
      <c r="B266" s="70" t="s">
        <v>922</v>
      </c>
      <c r="C266" s="70" t="s">
        <v>147</v>
      </c>
      <c r="D266" s="70" t="s">
        <v>137</v>
      </c>
      <c r="E266" s="70" t="str">
        <f t="shared" si="68"/>
        <v>UW111PURPLEL</v>
      </c>
      <c r="F266" s="75" t="s">
        <v>924</v>
      </c>
      <c r="G266" s="71">
        <v>850</v>
      </c>
      <c r="H266" s="72">
        <v>944</v>
      </c>
    </row>
    <row r="267" spans="1:8" s="73" customFormat="1" ht="12" customHeight="1">
      <c r="A267" s="79" t="s">
        <v>931</v>
      </c>
      <c r="B267" s="70" t="s">
        <v>922</v>
      </c>
      <c r="C267" s="70" t="s">
        <v>147</v>
      </c>
      <c r="D267" s="70" t="s">
        <v>139</v>
      </c>
      <c r="E267" s="70" t="str">
        <f t="shared" si="68"/>
        <v>UW111PURPLELL</v>
      </c>
      <c r="F267" s="75" t="s">
        <v>925</v>
      </c>
      <c r="G267" s="71">
        <v>900</v>
      </c>
      <c r="H267" s="72">
        <v>1000</v>
      </c>
    </row>
    <row r="268" spans="1:8" s="73" customFormat="1" ht="12.95" customHeight="1">
      <c r="A268" s="79" t="s">
        <v>933</v>
      </c>
      <c r="B268" s="70" t="s">
        <v>932</v>
      </c>
      <c r="C268" s="70" t="s">
        <v>645</v>
      </c>
      <c r="D268" s="70" t="s">
        <v>140</v>
      </c>
      <c r="E268" s="70" t="str">
        <f t="shared" ref="E268:E270" si="69">+B268&amp;C268&amp;D268</f>
        <v>UW112LIGHT GRAYM</v>
      </c>
      <c r="F268" s="75" t="s">
        <v>935</v>
      </c>
      <c r="G268" s="71">
        <v>1595</v>
      </c>
      <c r="H268" s="72">
        <v>1772</v>
      </c>
    </row>
    <row r="269" spans="1:8" s="73" customFormat="1" ht="12.95" customHeight="1">
      <c r="A269" s="79" t="s">
        <v>945</v>
      </c>
      <c r="B269" s="70" t="s">
        <v>932</v>
      </c>
      <c r="C269" s="70" t="s">
        <v>645</v>
      </c>
      <c r="D269" s="70" t="s">
        <v>137</v>
      </c>
      <c r="E269" s="70" t="str">
        <f t="shared" si="69"/>
        <v>UW112LIGHT GRAYL</v>
      </c>
      <c r="F269" s="75" t="s">
        <v>936</v>
      </c>
      <c r="G269" s="71">
        <v>1595</v>
      </c>
      <c r="H269" s="72">
        <v>1772</v>
      </c>
    </row>
    <row r="270" spans="1:8" s="73" customFormat="1" ht="12.95" customHeight="1">
      <c r="A270" s="79" t="s">
        <v>934</v>
      </c>
      <c r="B270" s="70" t="s">
        <v>932</v>
      </c>
      <c r="C270" s="70" t="s">
        <v>645</v>
      </c>
      <c r="D270" s="70" t="s">
        <v>139</v>
      </c>
      <c r="E270" s="70" t="str">
        <f t="shared" si="69"/>
        <v>UW112LIGHT GRAYLL</v>
      </c>
      <c r="F270" s="75" t="s">
        <v>937</v>
      </c>
      <c r="G270" s="71">
        <v>1715</v>
      </c>
      <c r="H270" s="72">
        <v>1905</v>
      </c>
    </row>
    <row r="271" spans="1:8" s="73" customFormat="1" ht="12.95" customHeight="1">
      <c r="A271" s="79" t="s">
        <v>938</v>
      </c>
      <c r="B271" s="70" t="s">
        <v>939</v>
      </c>
      <c r="C271" s="70" t="s">
        <v>645</v>
      </c>
      <c r="D271" s="70" t="s">
        <v>140</v>
      </c>
      <c r="E271" s="70" t="str">
        <f t="shared" ref="E271:E273" si="70">+B271&amp;C271&amp;D271</f>
        <v>UW113LIGHT GRAYM</v>
      </c>
      <c r="F271" s="75" t="s">
        <v>942</v>
      </c>
      <c r="G271" s="71">
        <v>1395</v>
      </c>
      <c r="H271" s="72">
        <v>1550</v>
      </c>
    </row>
    <row r="272" spans="1:8" s="73" customFormat="1" ht="12.95" customHeight="1">
      <c r="A272" s="79" t="s">
        <v>940</v>
      </c>
      <c r="B272" s="70" t="s">
        <v>939</v>
      </c>
      <c r="C272" s="70" t="s">
        <v>645</v>
      </c>
      <c r="D272" s="70" t="s">
        <v>137</v>
      </c>
      <c r="E272" s="70" t="str">
        <f t="shared" si="70"/>
        <v>UW113LIGHT GRAYL</v>
      </c>
      <c r="F272" s="75" t="s">
        <v>943</v>
      </c>
      <c r="G272" s="71">
        <v>1395</v>
      </c>
      <c r="H272" s="72">
        <v>1550</v>
      </c>
    </row>
    <row r="273" spans="1:8" s="73" customFormat="1" ht="12.95" customHeight="1">
      <c r="A273" s="79" t="s">
        <v>941</v>
      </c>
      <c r="B273" s="70" t="s">
        <v>939</v>
      </c>
      <c r="C273" s="70" t="s">
        <v>645</v>
      </c>
      <c r="D273" s="70" t="s">
        <v>139</v>
      </c>
      <c r="E273" s="70" t="str">
        <f t="shared" si="70"/>
        <v>UW113LIGHT GRAYLL</v>
      </c>
      <c r="F273" s="75" t="s">
        <v>944</v>
      </c>
      <c r="G273" s="71">
        <v>1480</v>
      </c>
      <c r="H273" s="72">
        <v>1644</v>
      </c>
    </row>
    <row r="274" spans="1:8" s="73" customFormat="1" ht="12.95" customHeight="1">
      <c r="A274" s="69" t="s">
        <v>236</v>
      </c>
      <c r="B274" s="70" t="s">
        <v>237</v>
      </c>
      <c r="C274" s="70" t="s">
        <v>123</v>
      </c>
      <c r="D274" s="70" t="s">
        <v>168</v>
      </c>
      <c r="E274" s="70" t="str">
        <f t="shared" si="66"/>
        <v>UW144PINK110CM</v>
      </c>
      <c r="F274" s="70" t="s">
        <v>373</v>
      </c>
      <c r="G274" s="71">
        <v>230</v>
      </c>
      <c r="H274" s="72">
        <v>256</v>
      </c>
    </row>
    <row r="275" spans="1:8" s="73" customFormat="1" ht="12.95" customHeight="1">
      <c r="A275" s="79" t="s">
        <v>871</v>
      </c>
      <c r="B275" s="70" t="s">
        <v>870</v>
      </c>
      <c r="C275" s="70" t="s">
        <v>166</v>
      </c>
      <c r="D275" s="70" t="s">
        <v>140</v>
      </c>
      <c r="E275" s="70" t="str">
        <f t="shared" si="66"/>
        <v>UW114WHITEM</v>
      </c>
      <c r="F275" s="75" t="s">
        <v>878</v>
      </c>
      <c r="G275" s="71">
        <v>1460</v>
      </c>
      <c r="H275" s="72">
        <v>1622</v>
      </c>
    </row>
    <row r="276" spans="1:8" s="73" customFormat="1" ht="12.95" customHeight="1">
      <c r="A276" s="79" t="s">
        <v>872</v>
      </c>
      <c r="B276" s="70" t="s">
        <v>870</v>
      </c>
      <c r="C276" s="70" t="s">
        <v>166</v>
      </c>
      <c r="D276" s="70" t="s">
        <v>137</v>
      </c>
      <c r="E276" s="70" t="str">
        <f t="shared" si="66"/>
        <v>UW114WHITEL</v>
      </c>
      <c r="F276" s="75" t="s">
        <v>879</v>
      </c>
      <c r="G276" s="71">
        <v>1460</v>
      </c>
      <c r="H276" s="72">
        <v>1622</v>
      </c>
    </row>
    <row r="277" spans="1:8" s="73" customFormat="1" ht="12.95" customHeight="1">
      <c r="A277" s="79" t="s">
        <v>873</v>
      </c>
      <c r="B277" s="70" t="s">
        <v>870</v>
      </c>
      <c r="C277" s="70" t="s">
        <v>166</v>
      </c>
      <c r="D277" s="70" t="s">
        <v>139</v>
      </c>
      <c r="E277" s="70" t="str">
        <f t="shared" si="66"/>
        <v>UW114WHITELL</v>
      </c>
      <c r="F277" s="75" t="s">
        <v>880</v>
      </c>
      <c r="G277" s="71">
        <v>1510</v>
      </c>
      <c r="H277" s="72">
        <v>1678</v>
      </c>
    </row>
    <row r="278" spans="1:8" s="73" customFormat="1" ht="12.95" customHeight="1">
      <c r="A278" s="79" t="s">
        <v>874</v>
      </c>
      <c r="B278" s="70" t="s">
        <v>875</v>
      </c>
      <c r="C278" s="70" t="s">
        <v>166</v>
      </c>
      <c r="D278" s="70" t="s">
        <v>140</v>
      </c>
      <c r="E278" s="70" t="str">
        <f t="shared" ref="E278:E280" si="71">+B278&amp;C278&amp;D278</f>
        <v>UW115WHITEM</v>
      </c>
      <c r="F278" s="75" t="s">
        <v>881</v>
      </c>
      <c r="G278" s="71">
        <v>1905</v>
      </c>
      <c r="H278" s="72">
        <v>2117</v>
      </c>
    </row>
    <row r="279" spans="1:8" s="73" customFormat="1" ht="12.95" customHeight="1">
      <c r="A279" s="79" t="s">
        <v>876</v>
      </c>
      <c r="B279" s="70" t="s">
        <v>875</v>
      </c>
      <c r="C279" s="70" t="s">
        <v>166</v>
      </c>
      <c r="D279" s="70" t="s">
        <v>137</v>
      </c>
      <c r="E279" s="70" t="str">
        <f t="shared" si="71"/>
        <v>UW115WHITEL</v>
      </c>
      <c r="F279" s="75" t="s">
        <v>882</v>
      </c>
      <c r="G279" s="71">
        <v>1905</v>
      </c>
      <c r="H279" s="72">
        <v>2117</v>
      </c>
    </row>
    <row r="280" spans="1:8" s="73" customFormat="1" ht="12.95" customHeight="1">
      <c r="A280" s="79" t="s">
        <v>877</v>
      </c>
      <c r="B280" s="70" t="s">
        <v>875</v>
      </c>
      <c r="C280" s="70" t="s">
        <v>166</v>
      </c>
      <c r="D280" s="70" t="s">
        <v>139</v>
      </c>
      <c r="E280" s="70" t="str">
        <f t="shared" si="71"/>
        <v>UW115WHITELL</v>
      </c>
      <c r="F280" s="75" t="s">
        <v>883</v>
      </c>
      <c r="G280" s="71">
        <v>2020</v>
      </c>
      <c r="H280" s="72">
        <v>2244</v>
      </c>
    </row>
    <row r="281" spans="1:8" s="73" customFormat="1" ht="12.95" customHeight="1">
      <c r="A281" s="79" t="s">
        <v>608</v>
      </c>
      <c r="B281" s="70" t="s">
        <v>609</v>
      </c>
      <c r="C281" s="70" t="s">
        <v>610</v>
      </c>
      <c r="D281" s="70" t="s">
        <v>144</v>
      </c>
      <c r="E281" s="70" t="str">
        <f t="shared" ref="E281" si="72">+B281&amp;C281&amp;D281</f>
        <v>UW106INDIGOS</v>
      </c>
      <c r="F281" s="75" t="s">
        <v>611</v>
      </c>
      <c r="G281" s="71">
        <v>600</v>
      </c>
      <c r="H281" s="72">
        <v>667</v>
      </c>
    </row>
    <row r="282" spans="1:8" s="73" customFormat="1" ht="12.95" customHeight="1">
      <c r="A282" s="79" t="s">
        <v>737</v>
      </c>
      <c r="B282" s="70" t="s">
        <v>738</v>
      </c>
      <c r="C282" s="70" t="s">
        <v>123</v>
      </c>
      <c r="D282" s="70" t="s">
        <v>140</v>
      </c>
      <c r="E282" s="70" t="str">
        <f t="shared" ref="E282:E284" si="73">+B282&amp;C282&amp;D282</f>
        <v>UW108PINKM</v>
      </c>
      <c r="F282" s="75" t="s">
        <v>734</v>
      </c>
      <c r="G282" s="71">
        <v>700</v>
      </c>
      <c r="H282" s="72">
        <v>778</v>
      </c>
    </row>
    <row r="283" spans="1:8" s="73" customFormat="1" ht="12.95" customHeight="1">
      <c r="A283" s="79" t="s">
        <v>800</v>
      </c>
      <c r="B283" s="70" t="s">
        <v>738</v>
      </c>
      <c r="C283" s="70" t="s">
        <v>123</v>
      </c>
      <c r="D283" s="70" t="s">
        <v>137</v>
      </c>
      <c r="E283" s="70" t="str">
        <f t="shared" si="73"/>
        <v>UW108PINKL</v>
      </c>
      <c r="F283" s="75" t="s">
        <v>735</v>
      </c>
      <c r="G283" s="71">
        <v>700</v>
      </c>
      <c r="H283" s="72">
        <v>778</v>
      </c>
    </row>
    <row r="284" spans="1:8" s="73" customFormat="1" ht="12.95" customHeight="1">
      <c r="A284" s="79" t="s">
        <v>739</v>
      </c>
      <c r="B284" s="70" t="s">
        <v>738</v>
      </c>
      <c r="C284" s="70" t="s">
        <v>123</v>
      </c>
      <c r="D284" s="70" t="s">
        <v>139</v>
      </c>
      <c r="E284" s="70" t="str">
        <f t="shared" si="73"/>
        <v>UW108PINKLL</v>
      </c>
      <c r="F284" s="75" t="s">
        <v>736</v>
      </c>
      <c r="G284" s="71">
        <v>750</v>
      </c>
      <c r="H284" s="72">
        <v>833</v>
      </c>
    </row>
    <row r="285" spans="1:8" s="73" customFormat="1" ht="12.95" customHeight="1">
      <c r="A285" s="69" t="s">
        <v>238</v>
      </c>
      <c r="B285" s="70" t="s">
        <v>51</v>
      </c>
      <c r="C285" s="70" t="s">
        <v>124</v>
      </c>
      <c r="D285" s="70" t="s">
        <v>140</v>
      </c>
      <c r="E285" s="70" t="str">
        <f t="shared" si="66"/>
        <v>UW151BLACKM</v>
      </c>
      <c r="F285" s="70" t="s">
        <v>374</v>
      </c>
      <c r="G285" s="71">
        <v>465</v>
      </c>
      <c r="H285" s="72">
        <v>517</v>
      </c>
    </row>
    <row r="286" spans="1:8" s="73" customFormat="1" ht="12.95" customHeight="1">
      <c r="A286" s="69" t="s">
        <v>239</v>
      </c>
      <c r="B286" s="70" t="s">
        <v>52</v>
      </c>
      <c r="C286" s="70" t="s">
        <v>124</v>
      </c>
      <c r="D286" s="70" t="s">
        <v>140</v>
      </c>
      <c r="E286" s="70" t="str">
        <f t="shared" si="66"/>
        <v>UW152BLACKM</v>
      </c>
      <c r="F286" s="70" t="s">
        <v>375</v>
      </c>
      <c r="G286" s="71">
        <v>550</v>
      </c>
      <c r="H286" s="72">
        <v>611</v>
      </c>
    </row>
    <row r="287" spans="1:8" s="73" customFormat="1" ht="12.95" customHeight="1">
      <c r="A287" s="69" t="s">
        <v>240</v>
      </c>
      <c r="B287" s="70" t="s">
        <v>53</v>
      </c>
      <c r="C287" s="70" t="s">
        <v>124</v>
      </c>
      <c r="D287" s="70" t="s">
        <v>144</v>
      </c>
      <c r="E287" s="70" t="str">
        <f t="shared" si="66"/>
        <v>UW153BLACKS</v>
      </c>
      <c r="F287" s="70" t="s">
        <v>376</v>
      </c>
      <c r="G287" s="71">
        <v>745</v>
      </c>
      <c r="H287" s="72">
        <v>828</v>
      </c>
    </row>
    <row r="288" spans="1:8" s="73" customFormat="1" ht="12.95" customHeight="1">
      <c r="A288" s="69" t="s">
        <v>241</v>
      </c>
      <c r="B288" s="70" t="s">
        <v>53</v>
      </c>
      <c r="C288" s="70" t="s">
        <v>124</v>
      </c>
      <c r="D288" s="70" t="s">
        <v>140</v>
      </c>
      <c r="E288" s="70" t="str">
        <f t="shared" si="66"/>
        <v>UW153BLACKM</v>
      </c>
      <c r="F288" s="70" t="s">
        <v>377</v>
      </c>
      <c r="G288" s="71">
        <v>745</v>
      </c>
      <c r="H288" s="72">
        <v>828</v>
      </c>
    </row>
    <row r="289" spans="1:8" s="73" customFormat="1" ht="12.95" customHeight="1">
      <c r="A289" s="69" t="s">
        <v>242</v>
      </c>
      <c r="B289" s="70" t="s">
        <v>53</v>
      </c>
      <c r="C289" s="70" t="s">
        <v>124</v>
      </c>
      <c r="D289" s="70" t="s">
        <v>137</v>
      </c>
      <c r="E289" s="70" t="str">
        <f t="shared" si="66"/>
        <v>UW153BLACKL</v>
      </c>
      <c r="F289" s="70" t="s">
        <v>378</v>
      </c>
      <c r="G289" s="71">
        <v>745</v>
      </c>
      <c r="H289" s="72">
        <v>828</v>
      </c>
    </row>
    <row r="290" spans="1:8" s="73" customFormat="1" ht="12.95" customHeight="1">
      <c r="A290" s="69" t="s">
        <v>243</v>
      </c>
      <c r="B290" s="70" t="s">
        <v>53</v>
      </c>
      <c r="C290" s="70" t="s">
        <v>124</v>
      </c>
      <c r="D290" s="70" t="s">
        <v>139</v>
      </c>
      <c r="E290" s="70" t="str">
        <f t="shared" si="66"/>
        <v>UW153BLACKLL</v>
      </c>
      <c r="F290" s="70" t="s">
        <v>379</v>
      </c>
      <c r="G290" s="71">
        <v>775</v>
      </c>
      <c r="H290" s="72">
        <v>861</v>
      </c>
    </row>
    <row r="291" spans="1:8" s="73" customFormat="1" ht="12.95" customHeight="1">
      <c r="A291" s="69" t="s">
        <v>244</v>
      </c>
      <c r="B291" s="70" t="s">
        <v>54</v>
      </c>
      <c r="C291" s="70" t="s">
        <v>124</v>
      </c>
      <c r="D291" s="70" t="s">
        <v>140</v>
      </c>
      <c r="E291" s="70" t="str">
        <f t="shared" si="66"/>
        <v>UW154BLACKM</v>
      </c>
      <c r="F291" s="70" t="s">
        <v>380</v>
      </c>
      <c r="G291" s="71">
        <v>795</v>
      </c>
      <c r="H291" s="72">
        <v>883</v>
      </c>
    </row>
    <row r="292" spans="1:8" s="73" customFormat="1" ht="12.95" customHeight="1">
      <c r="A292" s="69" t="s">
        <v>245</v>
      </c>
      <c r="B292" s="70" t="s">
        <v>54</v>
      </c>
      <c r="C292" s="70" t="s">
        <v>124</v>
      </c>
      <c r="D292" s="70" t="s">
        <v>137</v>
      </c>
      <c r="E292" s="70" t="str">
        <f t="shared" si="66"/>
        <v>UW154BLACKL</v>
      </c>
      <c r="F292" s="70" t="s">
        <v>381</v>
      </c>
      <c r="G292" s="71">
        <v>795</v>
      </c>
      <c r="H292" s="72">
        <v>883</v>
      </c>
    </row>
    <row r="293" spans="1:8" s="73" customFormat="1" ht="12.95" customHeight="1">
      <c r="A293" s="69" t="s">
        <v>247</v>
      </c>
      <c r="B293" s="70" t="s">
        <v>55</v>
      </c>
      <c r="C293" s="70" t="s">
        <v>124</v>
      </c>
      <c r="D293" s="70" t="s">
        <v>140</v>
      </c>
      <c r="E293" s="70" t="str">
        <f t="shared" ref="E293:E294" si="74">+B293&amp;C293&amp;D293</f>
        <v>UW155BLACKM</v>
      </c>
      <c r="F293" s="70" t="s">
        <v>383</v>
      </c>
      <c r="G293" s="71">
        <v>650</v>
      </c>
      <c r="H293" s="72">
        <v>722</v>
      </c>
    </row>
    <row r="294" spans="1:8" s="73" customFormat="1" ht="12.95" customHeight="1">
      <c r="A294" s="69" t="s">
        <v>248</v>
      </c>
      <c r="B294" s="70" t="s">
        <v>55</v>
      </c>
      <c r="C294" s="70" t="s">
        <v>124</v>
      </c>
      <c r="D294" s="70" t="s">
        <v>137</v>
      </c>
      <c r="E294" s="70" t="str">
        <f t="shared" si="74"/>
        <v>UW155BLACKL</v>
      </c>
      <c r="F294" s="70" t="s">
        <v>384</v>
      </c>
      <c r="G294" s="71">
        <v>650</v>
      </c>
      <c r="H294" s="72">
        <v>722</v>
      </c>
    </row>
    <row r="295" spans="1:8" s="73" customFormat="1" ht="12.95" customHeight="1">
      <c r="A295" s="69" t="s">
        <v>246</v>
      </c>
      <c r="B295" s="70" t="s">
        <v>55</v>
      </c>
      <c r="C295" s="70" t="s">
        <v>124</v>
      </c>
      <c r="D295" s="70" t="s">
        <v>144</v>
      </c>
      <c r="E295" s="70" t="str">
        <f t="shared" si="66"/>
        <v>UW155BLACKS</v>
      </c>
      <c r="F295" s="70" t="s">
        <v>382</v>
      </c>
      <c r="G295" s="71">
        <v>650</v>
      </c>
      <c r="H295" s="72">
        <v>722</v>
      </c>
    </row>
    <row r="296" spans="1:8" s="73" customFormat="1" ht="12.95" customHeight="1">
      <c r="A296" s="69" t="s">
        <v>249</v>
      </c>
      <c r="B296" s="70" t="s">
        <v>56</v>
      </c>
      <c r="C296" s="70" t="s">
        <v>124</v>
      </c>
      <c r="D296" s="70" t="s">
        <v>140</v>
      </c>
      <c r="E296" s="70" t="str">
        <f t="shared" ref="E296:E333" si="75">+B296&amp;C296&amp;D296</f>
        <v>UW156BLACKM</v>
      </c>
      <c r="F296" s="70" t="s">
        <v>385</v>
      </c>
      <c r="G296" s="71">
        <v>880</v>
      </c>
      <c r="H296" s="72">
        <v>978</v>
      </c>
    </row>
    <row r="297" spans="1:8" s="73" customFormat="1" ht="12.95" customHeight="1">
      <c r="A297" s="69" t="s">
        <v>250</v>
      </c>
      <c r="B297" s="70" t="s">
        <v>56</v>
      </c>
      <c r="C297" s="70" t="s">
        <v>124</v>
      </c>
      <c r="D297" s="70" t="s">
        <v>137</v>
      </c>
      <c r="E297" s="70" t="str">
        <f t="shared" si="75"/>
        <v>UW156BLACKL</v>
      </c>
      <c r="F297" s="70" t="s">
        <v>386</v>
      </c>
      <c r="G297" s="71">
        <v>880</v>
      </c>
      <c r="H297" s="72">
        <v>978</v>
      </c>
    </row>
    <row r="298" spans="1:8" s="73" customFormat="1" ht="12.95" customHeight="1">
      <c r="A298" s="69" t="s">
        <v>1040</v>
      </c>
      <c r="B298" s="70" t="s">
        <v>1041</v>
      </c>
      <c r="C298" s="70" t="s">
        <v>124</v>
      </c>
      <c r="D298" s="70" t="s">
        <v>140</v>
      </c>
      <c r="E298" s="70" t="str">
        <f t="shared" ref="E298" si="76">+B298&amp;C298&amp;D298</f>
        <v>UW157BLACKM</v>
      </c>
      <c r="F298" s="70" t="s">
        <v>1042</v>
      </c>
      <c r="G298" s="71">
        <v>750</v>
      </c>
      <c r="H298" s="72">
        <v>833</v>
      </c>
    </row>
    <row r="299" spans="1:8" s="73" customFormat="1" ht="12.95" customHeight="1">
      <c r="A299" s="69" t="s">
        <v>251</v>
      </c>
      <c r="B299" s="70" t="s">
        <v>57</v>
      </c>
      <c r="C299" s="70" t="s">
        <v>124</v>
      </c>
      <c r="D299" s="70" t="s">
        <v>140</v>
      </c>
      <c r="E299" s="70" t="str">
        <f t="shared" si="75"/>
        <v>UW158BLACKM</v>
      </c>
      <c r="F299" s="70" t="s">
        <v>387</v>
      </c>
      <c r="G299" s="71">
        <v>940</v>
      </c>
      <c r="H299" s="72">
        <v>1044</v>
      </c>
    </row>
    <row r="300" spans="1:8" s="73" customFormat="1" ht="12.95" customHeight="1">
      <c r="A300" s="69" t="s">
        <v>252</v>
      </c>
      <c r="B300" s="70" t="s">
        <v>58</v>
      </c>
      <c r="C300" s="70" t="s">
        <v>124</v>
      </c>
      <c r="D300" s="70" t="s">
        <v>140</v>
      </c>
      <c r="E300" s="70" t="str">
        <f t="shared" si="75"/>
        <v>UW159BLACKM</v>
      </c>
      <c r="F300" s="70" t="s">
        <v>389</v>
      </c>
      <c r="G300" s="71">
        <v>820</v>
      </c>
      <c r="H300" s="72">
        <v>911</v>
      </c>
    </row>
    <row r="301" spans="1:8" s="73" customFormat="1" ht="12.95" customHeight="1">
      <c r="A301" s="69" t="s">
        <v>786</v>
      </c>
      <c r="B301" s="70" t="s">
        <v>787</v>
      </c>
      <c r="C301" s="70" t="s">
        <v>124</v>
      </c>
      <c r="D301" s="70" t="s">
        <v>140</v>
      </c>
      <c r="E301" s="70" t="str">
        <f t="shared" ref="E301:E317" si="77">+B301&amp;C301&amp;D301</f>
        <v>UW173BLACKM</v>
      </c>
      <c r="F301" s="70" t="s">
        <v>789</v>
      </c>
      <c r="G301" s="71">
        <v>515</v>
      </c>
      <c r="H301" s="72">
        <v>572</v>
      </c>
    </row>
    <row r="302" spans="1:8" s="73" customFormat="1" ht="12.95" customHeight="1">
      <c r="A302" s="69" t="s">
        <v>788</v>
      </c>
      <c r="B302" s="70" t="s">
        <v>787</v>
      </c>
      <c r="C302" s="70" t="s">
        <v>124</v>
      </c>
      <c r="D302" s="70" t="s">
        <v>139</v>
      </c>
      <c r="E302" s="70" t="str">
        <f t="shared" si="77"/>
        <v>UW173BLACKLL</v>
      </c>
      <c r="F302" s="70" t="s">
        <v>790</v>
      </c>
      <c r="G302" s="71">
        <v>550</v>
      </c>
      <c r="H302" s="72">
        <v>611</v>
      </c>
    </row>
    <row r="303" spans="1:8" s="73" customFormat="1" ht="12.95" customHeight="1">
      <c r="A303" s="69" t="s">
        <v>1231</v>
      </c>
      <c r="B303" s="70" t="s">
        <v>1232</v>
      </c>
      <c r="C303" s="70" t="s">
        <v>133</v>
      </c>
      <c r="D303" s="70" t="s">
        <v>140</v>
      </c>
      <c r="E303" s="70" t="str">
        <f t="shared" si="77"/>
        <v>UW183IVORYM</v>
      </c>
      <c r="F303" s="70" t="s">
        <v>1233</v>
      </c>
      <c r="G303" s="71">
        <v>575</v>
      </c>
      <c r="H303" s="72">
        <v>639</v>
      </c>
    </row>
    <row r="304" spans="1:8" s="73" customFormat="1" ht="12.95" customHeight="1">
      <c r="A304" s="69" t="s">
        <v>1234</v>
      </c>
      <c r="B304" s="70" t="s">
        <v>1232</v>
      </c>
      <c r="C304" s="70" t="s">
        <v>133</v>
      </c>
      <c r="D304" s="70" t="s">
        <v>137</v>
      </c>
      <c r="E304" s="70" t="str">
        <f t="shared" si="77"/>
        <v>UW183IVORYL</v>
      </c>
      <c r="F304" s="70" t="s">
        <v>1235</v>
      </c>
      <c r="G304" s="71">
        <v>575</v>
      </c>
      <c r="H304" s="72">
        <v>639</v>
      </c>
    </row>
    <row r="305" spans="1:8" s="73" customFormat="1" ht="12.95" customHeight="1">
      <c r="A305" s="69" t="s">
        <v>1236</v>
      </c>
      <c r="B305" s="70" t="s">
        <v>1232</v>
      </c>
      <c r="C305" s="70" t="s">
        <v>133</v>
      </c>
      <c r="D305" s="70" t="s">
        <v>139</v>
      </c>
      <c r="E305" s="70" t="str">
        <f t="shared" si="77"/>
        <v>UW183IVORYLL</v>
      </c>
      <c r="F305" s="70" t="s">
        <v>1237</v>
      </c>
      <c r="G305" s="71">
        <v>620</v>
      </c>
      <c r="H305" s="72">
        <v>689</v>
      </c>
    </row>
    <row r="306" spans="1:8" s="73" customFormat="1" ht="12.95" customHeight="1">
      <c r="A306" s="69" t="s">
        <v>1238</v>
      </c>
      <c r="B306" s="70" t="s">
        <v>1239</v>
      </c>
      <c r="C306" s="70" t="s">
        <v>133</v>
      </c>
      <c r="D306" s="70" t="s">
        <v>140</v>
      </c>
      <c r="E306" s="70" t="str">
        <f t="shared" si="77"/>
        <v>UW184IVORYM</v>
      </c>
      <c r="F306" s="70" t="s">
        <v>1240</v>
      </c>
      <c r="G306" s="71">
        <v>715</v>
      </c>
      <c r="H306" s="72">
        <v>794</v>
      </c>
    </row>
    <row r="307" spans="1:8" s="73" customFormat="1" ht="12.95" customHeight="1">
      <c r="A307" s="69" t="s">
        <v>1241</v>
      </c>
      <c r="B307" s="70" t="s">
        <v>1239</v>
      </c>
      <c r="C307" s="70" t="s">
        <v>133</v>
      </c>
      <c r="D307" s="70" t="s">
        <v>137</v>
      </c>
      <c r="E307" s="70" t="str">
        <f t="shared" si="77"/>
        <v>UW184IVORYL</v>
      </c>
      <c r="F307" s="70" t="s">
        <v>1242</v>
      </c>
      <c r="G307" s="71">
        <v>715</v>
      </c>
      <c r="H307" s="72">
        <v>794</v>
      </c>
    </row>
    <row r="308" spans="1:8" s="73" customFormat="1" ht="12.95" customHeight="1">
      <c r="A308" s="69" t="s">
        <v>1243</v>
      </c>
      <c r="B308" s="70" t="s">
        <v>1239</v>
      </c>
      <c r="C308" s="70" t="s">
        <v>133</v>
      </c>
      <c r="D308" s="70" t="s">
        <v>139</v>
      </c>
      <c r="E308" s="70" t="str">
        <f t="shared" si="77"/>
        <v>UW184IVORYLL</v>
      </c>
      <c r="F308" s="70" t="s">
        <v>1244</v>
      </c>
      <c r="G308" s="71">
        <v>760</v>
      </c>
      <c r="H308" s="72">
        <v>844</v>
      </c>
    </row>
    <row r="309" spans="1:8" s="73" customFormat="1" ht="12.95" customHeight="1">
      <c r="A309" s="69" t="s">
        <v>1245</v>
      </c>
      <c r="B309" s="70" t="s">
        <v>1246</v>
      </c>
      <c r="C309" s="70" t="s">
        <v>133</v>
      </c>
      <c r="D309" s="70" t="s">
        <v>140</v>
      </c>
      <c r="E309" s="70" t="str">
        <f t="shared" si="77"/>
        <v>UW186IVORYM</v>
      </c>
      <c r="F309" s="70" t="s">
        <v>1247</v>
      </c>
      <c r="G309" s="71">
        <v>620</v>
      </c>
      <c r="H309" s="72">
        <v>689</v>
      </c>
    </row>
    <row r="310" spans="1:8" s="73" customFormat="1" ht="12.95" customHeight="1">
      <c r="A310" s="69" t="s">
        <v>1248</v>
      </c>
      <c r="B310" s="70" t="s">
        <v>1246</v>
      </c>
      <c r="C310" s="70" t="s">
        <v>133</v>
      </c>
      <c r="D310" s="70" t="s">
        <v>137</v>
      </c>
      <c r="E310" s="70" t="str">
        <f t="shared" si="77"/>
        <v>UW186IVORYL</v>
      </c>
      <c r="F310" s="70" t="s">
        <v>1249</v>
      </c>
      <c r="G310" s="71">
        <v>620</v>
      </c>
      <c r="H310" s="72">
        <v>689</v>
      </c>
    </row>
    <row r="311" spans="1:8" s="73" customFormat="1" ht="12.95" customHeight="1">
      <c r="A311" s="69" t="s">
        <v>1250</v>
      </c>
      <c r="B311" s="70" t="s">
        <v>1246</v>
      </c>
      <c r="C311" s="70" t="s">
        <v>133</v>
      </c>
      <c r="D311" s="70" t="s">
        <v>139</v>
      </c>
      <c r="E311" s="70" t="str">
        <f t="shared" si="77"/>
        <v>UW186IVORYLL</v>
      </c>
      <c r="F311" s="70" t="s">
        <v>1251</v>
      </c>
      <c r="G311" s="71">
        <v>670</v>
      </c>
      <c r="H311" s="72">
        <v>744</v>
      </c>
    </row>
    <row r="312" spans="1:8" s="73" customFormat="1" ht="12.95" customHeight="1">
      <c r="A312" s="69" t="s">
        <v>1252</v>
      </c>
      <c r="B312" s="70" t="s">
        <v>1253</v>
      </c>
      <c r="C312" s="70" t="s">
        <v>133</v>
      </c>
      <c r="D312" s="70" t="s">
        <v>140</v>
      </c>
      <c r="E312" s="70" t="str">
        <f t="shared" si="77"/>
        <v>UW187IVORYM</v>
      </c>
      <c r="F312" s="70" t="s">
        <v>1254</v>
      </c>
      <c r="G312" s="71">
        <v>745</v>
      </c>
      <c r="H312" s="72">
        <v>828</v>
      </c>
    </row>
    <row r="313" spans="1:8" s="73" customFormat="1" ht="12.95" customHeight="1">
      <c r="A313" s="69" t="s">
        <v>1255</v>
      </c>
      <c r="B313" s="70" t="s">
        <v>1253</v>
      </c>
      <c r="C313" s="70" t="s">
        <v>133</v>
      </c>
      <c r="D313" s="70" t="s">
        <v>137</v>
      </c>
      <c r="E313" s="70" t="str">
        <f t="shared" si="77"/>
        <v>UW187IVORYL</v>
      </c>
      <c r="F313" s="70" t="s">
        <v>1256</v>
      </c>
      <c r="G313" s="71">
        <v>745</v>
      </c>
      <c r="H313" s="72">
        <v>828</v>
      </c>
    </row>
    <row r="314" spans="1:8" s="73" customFormat="1" ht="12.95" customHeight="1">
      <c r="A314" s="69" t="s">
        <v>1257</v>
      </c>
      <c r="B314" s="70" t="s">
        <v>1253</v>
      </c>
      <c r="C314" s="70" t="s">
        <v>133</v>
      </c>
      <c r="D314" s="70" t="s">
        <v>139</v>
      </c>
      <c r="E314" s="70" t="str">
        <f t="shared" si="77"/>
        <v>UW187IVORYLL</v>
      </c>
      <c r="F314" s="70" t="s">
        <v>1258</v>
      </c>
      <c r="G314" s="71">
        <v>790</v>
      </c>
      <c r="H314" s="72">
        <v>878</v>
      </c>
    </row>
    <row r="315" spans="1:8" s="73" customFormat="1" ht="12.95" customHeight="1">
      <c r="A315" s="69" t="s">
        <v>1067</v>
      </c>
      <c r="B315" s="70" t="s">
        <v>1069</v>
      </c>
      <c r="C315" s="70" t="s">
        <v>123</v>
      </c>
      <c r="D315" s="70" t="s">
        <v>140</v>
      </c>
      <c r="E315" s="70" t="str">
        <f t="shared" si="77"/>
        <v>UW193PINKM</v>
      </c>
      <c r="F315" s="70" t="s">
        <v>1071</v>
      </c>
      <c r="G315" s="71">
        <v>880</v>
      </c>
      <c r="H315" s="72">
        <v>978</v>
      </c>
    </row>
    <row r="316" spans="1:8" s="73" customFormat="1" ht="12.95" customHeight="1">
      <c r="A316" s="69" t="s">
        <v>1068</v>
      </c>
      <c r="B316" s="70" t="s">
        <v>1069</v>
      </c>
      <c r="C316" s="70" t="s">
        <v>123</v>
      </c>
      <c r="D316" s="70" t="s">
        <v>137</v>
      </c>
      <c r="E316" s="70" t="str">
        <f t="shared" si="77"/>
        <v>UW193PINKL</v>
      </c>
      <c r="F316" s="70" t="s">
        <v>1072</v>
      </c>
      <c r="G316" s="71">
        <v>880</v>
      </c>
      <c r="H316" s="72">
        <v>978</v>
      </c>
    </row>
    <row r="317" spans="1:8" s="73" customFormat="1" ht="12.95" customHeight="1">
      <c r="A317" s="69" t="s">
        <v>1070</v>
      </c>
      <c r="B317" s="70" t="s">
        <v>1069</v>
      </c>
      <c r="C317" s="70" t="s">
        <v>123</v>
      </c>
      <c r="D317" s="70" t="s">
        <v>139</v>
      </c>
      <c r="E317" s="70" t="str">
        <f t="shared" si="77"/>
        <v>UW193PINKLL</v>
      </c>
      <c r="F317" s="70" t="s">
        <v>1073</v>
      </c>
      <c r="G317" s="71">
        <v>935</v>
      </c>
      <c r="H317" s="72">
        <v>1039</v>
      </c>
    </row>
    <row r="318" spans="1:8" s="73" customFormat="1" ht="12.95" customHeight="1">
      <c r="A318" s="69" t="s">
        <v>1074</v>
      </c>
      <c r="B318" s="70" t="s">
        <v>1075</v>
      </c>
      <c r="C318" s="70" t="s">
        <v>123</v>
      </c>
      <c r="D318" s="70" t="s">
        <v>140</v>
      </c>
      <c r="E318" s="70" t="str">
        <f t="shared" ref="E318:E323" si="78">+B318&amp;C318&amp;D318</f>
        <v>UW194PINKM</v>
      </c>
      <c r="F318" s="70" t="s">
        <v>1078</v>
      </c>
      <c r="G318" s="71">
        <v>880</v>
      </c>
      <c r="H318" s="72">
        <v>978</v>
      </c>
    </row>
    <row r="319" spans="1:8" s="73" customFormat="1" ht="12.95" customHeight="1">
      <c r="A319" s="69" t="s">
        <v>1076</v>
      </c>
      <c r="B319" s="70" t="s">
        <v>1075</v>
      </c>
      <c r="C319" s="70" t="s">
        <v>123</v>
      </c>
      <c r="D319" s="70" t="s">
        <v>137</v>
      </c>
      <c r="E319" s="70" t="str">
        <f t="shared" si="78"/>
        <v>UW194PINKL</v>
      </c>
      <c r="F319" s="70" t="s">
        <v>1079</v>
      </c>
      <c r="G319" s="71">
        <v>880</v>
      </c>
      <c r="H319" s="72">
        <v>978</v>
      </c>
    </row>
    <row r="320" spans="1:8" s="73" customFormat="1" ht="12.95" customHeight="1">
      <c r="A320" s="69" t="s">
        <v>1077</v>
      </c>
      <c r="B320" s="70" t="s">
        <v>1075</v>
      </c>
      <c r="C320" s="70" t="s">
        <v>123</v>
      </c>
      <c r="D320" s="70" t="s">
        <v>139</v>
      </c>
      <c r="E320" s="70" t="str">
        <f t="shared" si="78"/>
        <v>UW194PINKLL</v>
      </c>
      <c r="F320" s="70" t="s">
        <v>1080</v>
      </c>
      <c r="G320" s="71">
        <v>935</v>
      </c>
      <c r="H320" s="72">
        <v>1039</v>
      </c>
    </row>
    <row r="321" spans="1:8" s="73" customFormat="1" ht="12.95" customHeight="1">
      <c r="A321" s="69" t="s">
        <v>1081</v>
      </c>
      <c r="B321" s="70" t="s">
        <v>1082</v>
      </c>
      <c r="C321" s="70" t="s">
        <v>163</v>
      </c>
      <c r="D321" s="70" t="s">
        <v>140</v>
      </c>
      <c r="E321" s="70" t="str">
        <f t="shared" si="78"/>
        <v>UW197BEIGEM</v>
      </c>
      <c r="F321" s="70" t="s">
        <v>1094</v>
      </c>
      <c r="G321" s="71">
        <v>940</v>
      </c>
      <c r="H321" s="72">
        <v>1044</v>
      </c>
    </row>
    <row r="322" spans="1:8" s="73" customFormat="1" ht="12.95" customHeight="1">
      <c r="A322" s="69" t="s">
        <v>1083</v>
      </c>
      <c r="B322" s="70" t="s">
        <v>1082</v>
      </c>
      <c r="C322" s="70" t="s">
        <v>163</v>
      </c>
      <c r="D322" s="70" t="s">
        <v>137</v>
      </c>
      <c r="E322" s="70" t="str">
        <f t="shared" si="78"/>
        <v>UW197BEIGEL</v>
      </c>
      <c r="F322" s="70" t="s">
        <v>1089</v>
      </c>
      <c r="G322" s="71">
        <v>940</v>
      </c>
      <c r="H322" s="72">
        <v>1044</v>
      </c>
    </row>
    <row r="323" spans="1:8" s="73" customFormat="1" ht="12.75" customHeight="1">
      <c r="A323" s="69" t="s">
        <v>1084</v>
      </c>
      <c r="B323" s="70" t="s">
        <v>1082</v>
      </c>
      <c r="C323" s="70" t="s">
        <v>163</v>
      </c>
      <c r="D323" s="70" t="s">
        <v>139</v>
      </c>
      <c r="E323" s="70" t="str">
        <f t="shared" si="78"/>
        <v>UW197BEIGELL</v>
      </c>
      <c r="F323" s="70" t="s">
        <v>1090</v>
      </c>
      <c r="G323" s="71">
        <v>990</v>
      </c>
      <c r="H323" s="72">
        <v>1100</v>
      </c>
    </row>
    <row r="324" spans="1:8" s="73" customFormat="1" ht="12.95" customHeight="1">
      <c r="A324" s="69" t="s">
        <v>1085</v>
      </c>
      <c r="B324" s="70" t="s">
        <v>1086</v>
      </c>
      <c r="C324" s="70" t="s">
        <v>163</v>
      </c>
      <c r="D324" s="70" t="s">
        <v>140</v>
      </c>
      <c r="E324" s="70" t="str">
        <f t="shared" ref="E324:E326" si="79">+B324&amp;C324&amp;D324</f>
        <v>UW198BEIGEM</v>
      </c>
      <c r="F324" s="70" t="s">
        <v>1091</v>
      </c>
      <c r="G324" s="71">
        <v>980</v>
      </c>
      <c r="H324" s="72">
        <v>1089</v>
      </c>
    </row>
    <row r="325" spans="1:8" s="73" customFormat="1" ht="12.95" customHeight="1">
      <c r="A325" s="69" t="s">
        <v>1087</v>
      </c>
      <c r="B325" s="70" t="s">
        <v>1086</v>
      </c>
      <c r="C325" s="70" t="s">
        <v>163</v>
      </c>
      <c r="D325" s="70" t="s">
        <v>137</v>
      </c>
      <c r="E325" s="70" t="str">
        <f t="shared" si="79"/>
        <v>UW198BEIGEL</v>
      </c>
      <c r="F325" s="70" t="s">
        <v>1092</v>
      </c>
      <c r="G325" s="71">
        <v>980</v>
      </c>
      <c r="H325" s="72">
        <v>1089</v>
      </c>
    </row>
    <row r="326" spans="1:8" s="73" customFormat="1" ht="12.95" customHeight="1">
      <c r="A326" s="69" t="s">
        <v>1088</v>
      </c>
      <c r="B326" s="70" t="s">
        <v>1086</v>
      </c>
      <c r="C326" s="70" t="s">
        <v>163</v>
      </c>
      <c r="D326" s="70" t="s">
        <v>139</v>
      </c>
      <c r="E326" s="70" t="str">
        <f t="shared" si="79"/>
        <v>UW198BEIGELL</v>
      </c>
      <c r="F326" s="70" t="s">
        <v>1093</v>
      </c>
      <c r="G326" s="71">
        <v>1030</v>
      </c>
      <c r="H326" s="72">
        <v>1144</v>
      </c>
    </row>
    <row r="327" spans="1:8" s="73" customFormat="1" ht="12.95" customHeight="1">
      <c r="A327" s="69" t="s">
        <v>254</v>
      </c>
      <c r="B327" s="70" t="s">
        <v>59</v>
      </c>
      <c r="C327" s="70" t="s">
        <v>253</v>
      </c>
      <c r="D327" s="70" t="s">
        <v>139</v>
      </c>
      <c r="E327" s="70" t="str">
        <f t="shared" si="75"/>
        <v>UW201PERIWINKLELL</v>
      </c>
      <c r="F327" s="70" t="s">
        <v>390</v>
      </c>
      <c r="G327" s="71">
        <v>950</v>
      </c>
      <c r="H327" s="72">
        <v>1055</v>
      </c>
    </row>
    <row r="328" spans="1:8" s="73" customFormat="1" ht="12.95" customHeight="1">
      <c r="A328" s="69" t="s">
        <v>256</v>
      </c>
      <c r="B328" s="70" t="s">
        <v>60</v>
      </c>
      <c r="C328" s="70" t="s">
        <v>255</v>
      </c>
      <c r="D328" s="70" t="s">
        <v>189</v>
      </c>
      <c r="E328" s="70" t="str">
        <f t="shared" si="75"/>
        <v>UW212PLUMML</v>
      </c>
      <c r="F328" s="70" t="s">
        <v>391</v>
      </c>
      <c r="G328" s="71">
        <v>990</v>
      </c>
      <c r="H328" s="72">
        <v>1100</v>
      </c>
    </row>
    <row r="329" spans="1:8" s="73" customFormat="1" ht="12.95" customHeight="1">
      <c r="A329" s="69" t="s">
        <v>257</v>
      </c>
      <c r="B329" s="70" t="s">
        <v>258</v>
      </c>
      <c r="C329" s="70" t="s">
        <v>133</v>
      </c>
      <c r="D329" s="70" t="s">
        <v>144</v>
      </c>
      <c r="E329" s="70" t="str">
        <f t="shared" si="75"/>
        <v>UW304IVORYS</v>
      </c>
      <c r="F329" s="70" t="s">
        <v>392</v>
      </c>
      <c r="G329" s="71">
        <v>495</v>
      </c>
      <c r="H329" s="72">
        <v>550</v>
      </c>
    </row>
    <row r="330" spans="1:8" s="73" customFormat="1" ht="12.95" customHeight="1">
      <c r="A330" s="69" t="s">
        <v>259</v>
      </c>
      <c r="B330" s="70" t="s">
        <v>61</v>
      </c>
      <c r="C330" s="70" t="s">
        <v>121</v>
      </c>
      <c r="D330" s="70" t="s">
        <v>144</v>
      </c>
      <c r="E330" s="70" t="str">
        <f t="shared" si="75"/>
        <v>UW308GRAYS</v>
      </c>
      <c r="F330" s="70" t="s">
        <v>393</v>
      </c>
      <c r="G330" s="71">
        <v>635</v>
      </c>
      <c r="H330" s="72">
        <v>706</v>
      </c>
    </row>
    <row r="331" spans="1:8" s="73" customFormat="1" ht="12.95" customHeight="1">
      <c r="A331" s="69" t="s">
        <v>260</v>
      </c>
      <c r="B331" s="70" t="s">
        <v>61</v>
      </c>
      <c r="C331" s="70" t="s">
        <v>121</v>
      </c>
      <c r="D331" s="70" t="s">
        <v>140</v>
      </c>
      <c r="E331" s="70" t="str">
        <f t="shared" si="75"/>
        <v>UW308GRAYM</v>
      </c>
      <c r="F331" s="70" t="s">
        <v>388</v>
      </c>
      <c r="G331" s="71">
        <v>635</v>
      </c>
      <c r="H331" s="72">
        <v>706</v>
      </c>
    </row>
    <row r="332" spans="1:8" s="73" customFormat="1" ht="12.95" customHeight="1">
      <c r="A332" s="69" t="s">
        <v>980</v>
      </c>
      <c r="B332" s="70" t="s">
        <v>62</v>
      </c>
      <c r="C332" s="70" t="s">
        <v>143</v>
      </c>
      <c r="D332" s="70" t="s">
        <v>140</v>
      </c>
      <c r="E332" s="70" t="str">
        <f t="shared" si="75"/>
        <v>UW311REDM</v>
      </c>
      <c r="F332" s="70" t="s">
        <v>981</v>
      </c>
      <c r="G332" s="71">
        <v>540</v>
      </c>
      <c r="H332" s="72">
        <v>600</v>
      </c>
    </row>
    <row r="333" spans="1:8" s="73" customFormat="1" ht="12.95" customHeight="1">
      <c r="A333" s="69" t="s">
        <v>262</v>
      </c>
      <c r="B333" s="70" t="s">
        <v>63</v>
      </c>
      <c r="C333" s="70" t="s">
        <v>261</v>
      </c>
      <c r="D333" s="70" t="s">
        <v>140</v>
      </c>
      <c r="E333" s="70" t="str">
        <f t="shared" si="75"/>
        <v>UW312LIGHT PINKM</v>
      </c>
      <c r="F333" s="70" t="s">
        <v>394</v>
      </c>
      <c r="G333" s="71">
        <v>650</v>
      </c>
      <c r="H333" s="72">
        <v>722</v>
      </c>
    </row>
    <row r="334" spans="1:8" s="73" customFormat="1" ht="12.95" customHeight="1">
      <c r="A334" s="69" t="s">
        <v>263</v>
      </c>
      <c r="B334" s="70" t="s">
        <v>64</v>
      </c>
      <c r="C334" s="70" t="s">
        <v>163</v>
      </c>
      <c r="D334" s="70" t="s">
        <v>140</v>
      </c>
      <c r="E334" s="70" t="str">
        <f t="shared" ref="E334:E377" si="80">+B334&amp;C334&amp;D334</f>
        <v>UW314BEIGEM</v>
      </c>
      <c r="F334" s="70" t="s">
        <v>395</v>
      </c>
      <c r="G334" s="71">
        <v>690</v>
      </c>
      <c r="H334" s="72">
        <v>767</v>
      </c>
    </row>
    <row r="335" spans="1:8" s="73" customFormat="1" ht="12.95" customHeight="1">
      <c r="A335" s="69" t="s">
        <v>264</v>
      </c>
      <c r="B335" s="70" t="s">
        <v>65</v>
      </c>
      <c r="C335" s="70" t="s">
        <v>163</v>
      </c>
      <c r="D335" s="70" t="s">
        <v>140</v>
      </c>
      <c r="E335" s="70" t="str">
        <f t="shared" si="80"/>
        <v>UW316BEIGEM</v>
      </c>
      <c r="F335" s="70" t="s">
        <v>396</v>
      </c>
      <c r="G335" s="71">
        <v>695</v>
      </c>
      <c r="H335" s="72">
        <v>772</v>
      </c>
    </row>
    <row r="336" spans="1:8" s="73" customFormat="1" ht="12.95" customHeight="1">
      <c r="A336" s="69" t="s">
        <v>982</v>
      </c>
      <c r="B336" s="70" t="s">
        <v>983</v>
      </c>
      <c r="C336" s="70" t="s">
        <v>121</v>
      </c>
      <c r="D336" s="70" t="s">
        <v>140</v>
      </c>
      <c r="E336" s="70" t="str">
        <f t="shared" si="80"/>
        <v>UW318GRAYM</v>
      </c>
      <c r="F336" s="70" t="s">
        <v>984</v>
      </c>
      <c r="G336" s="71">
        <v>695</v>
      </c>
      <c r="H336" s="72">
        <v>772</v>
      </c>
    </row>
    <row r="337" spans="1:8" s="73" customFormat="1" ht="12.95" customHeight="1">
      <c r="A337" s="69" t="s">
        <v>985</v>
      </c>
      <c r="B337" s="70" t="s">
        <v>983</v>
      </c>
      <c r="C337" s="70" t="s">
        <v>121</v>
      </c>
      <c r="D337" s="70" t="s">
        <v>137</v>
      </c>
      <c r="E337" s="70" t="str">
        <f t="shared" ref="E337" si="81">+B337&amp;C337&amp;D337</f>
        <v>UW318GRAYL</v>
      </c>
      <c r="F337" s="70" t="s">
        <v>986</v>
      </c>
      <c r="G337" s="71">
        <v>695</v>
      </c>
      <c r="H337" s="72">
        <v>772</v>
      </c>
    </row>
    <row r="338" spans="1:8" s="73" customFormat="1" ht="12.95" customHeight="1">
      <c r="A338" s="69" t="s">
        <v>629</v>
      </c>
      <c r="B338" s="70" t="s">
        <v>633</v>
      </c>
      <c r="C338" s="70" t="s">
        <v>261</v>
      </c>
      <c r="D338" s="70" t="s">
        <v>137</v>
      </c>
      <c r="E338" s="70" t="str">
        <f t="shared" ref="E338:E339" si="82">+B338&amp;C338&amp;D338</f>
        <v>UW320LIGHT PINKL</v>
      </c>
      <c r="F338" s="70" t="s">
        <v>631</v>
      </c>
      <c r="G338" s="71">
        <v>385</v>
      </c>
      <c r="H338" s="72">
        <v>428</v>
      </c>
    </row>
    <row r="339" spans="1:8" s="73" customFormat="1" ht="12.95" customHeight="1">
      <c r="A339" s="69" t="s">
        <v>630</v>
      </c>
      <c r="B339" s="70" t="s">
        <v>633</v>
      </c>
      <c r="C339" s="70" t="s">
        <v>261</v>
      </c>
      <c r="D339" s="70" t="s">
        <v>139</v>
      </c>
      <c r="E339" s="70" t="str">
        <f t="shared" si="82"/>
        <v>UW320LIGHT PINKLL</v>
      </c>
      <c r="F339" s="70" t="s">
        <v>632</v>
      </c>
      <c r="G339" s="71">
        <v>415</v>
      </c>
      <c r="H339" s="72">
        <v>461</v>
      </c>
    </row>
    <row r="340" spans="1:8" s="73" customFormat="1" ht="12.95" customHeight="1">
      <c r="A340" s="69" t="s">
        <v>265</v>
      </c>
      <c r="B340" s="70" t="s">
        <v>66</v>
      </c>
      <c r="C340" s="70" t="s">
        <v>261</v>
      </c>
      <c r="D340" s="70" t="s">
        <v>162</v>
      </c>
      <c r="E340" s="70" t="str">
        <f t="shared" si="80"/>
        <v>UW321LIGHT PINK130CM</v>
      </c>
      <c r="F340" s="70" t="s">
        <v>397</v>
      </c>
      <c r="G340" s="71">
        <v>430</v>
      </c>
      <c r="H340" s="72">
        <v>478</v>
      </c>
    </row>
    <row r="341" spans="1:8" s="73" customFormat="1" ht="12.95" customHeight="1">
      <c r="A341" s="69" t="s">
        <v>266</v>
      </c>
      <c r="B341" s="70" t="s">
        <v>66</v>
      </c>
      <c r="C341" s="70" t="s">
        <v>261</v>
      </c>
      <c r="D341" s="70" t="s">
        <v>158</v>
      </c>
      <c r="E341" s="70" t="str">
        <f t="shared" si="80"/>
        <v>UW321LIGHT PINK150CM</v>
      </c>
      <c r="F341" s="70" t="s">
        <v>398</v>
      </c>
      <c r="G341" s="71">
        <v>480</v>
      </c>
      <c r="H341" s="72">
        <v>533</v>
      </c>
    </row>
    <row r="342" spans="1:8" s="73" customFormat="1" ht="12.95" customHeight="1">
      <c r="A342" s="69" t="s">
        <v>267</v>
      </c>
      <c r="B342" s="70" t="s">
        <v>66</v>
      </c>
      <c r="C342" s="70" t="s">
        <v>163</v>
      </c>
      <c r="D342" s="70" t="s">
        <v>162</v>
      </c>
      <c r="E342" s="70" t="str">
        <f t="shared" si="80"/>
        <v>UW321BEIGE130CM</v>
      </c>
      <c r="F342" s="70" t="s">
        <v>399</v>
      </c>
      <c r="G342" s="71">
        <v>430</v>
      </c>
      <c r="H342" s="72">
        <v>478</v>
      </c>
    </row>
    <row r="343" spans="1:8" s="73" customFormat="1" ht="12.95" customHeight="1">
      <c r="A343" s="69" t="s">
        <v>268</v>
      </c>
      <c r="B343" s="70" t="s">
        <v>66</v>
      </c>
      <c r="C343" s="70" t="s">
        <v>163</v>
      </c>
      <c r="D343" s="70" t="s">
        <v>158</v>
      </c>
      <c r="E343" s="70" t="str">
        <f t="shared" si="80"/>
        <v>UW321BEIGE150CM</v>
      </c>
      <c r="F343" s="70" t="s">
        <v>400</v>
      </c>
      <c r="G343" s="71">
        <v>480</v>
      </c>
      <c r="H343" s="72">
        <v>533</v>
      </c>
    </row>
    <row r="344" spans="1:8" s="73" customFormat="1" ht="12.95" customHeight="1">
      <c r="A344" s="69" t="s">
        <v>269</v>
      </c>
      <c r="B344" s="70" t="s">
        <v>67</v>
      </c>
      <c r="C344" s="70" t="s">
        <v>261</v>
      </c>
      <c r="D344" s="70" t="s">
        <v>162</v>
      </c>
      <c r="E344" s="70" t="str">
        <f t="shared" si="80"/>
        <v>UW322LIGHT PINK130CM</v>
      </c>
      <c r="F344" s="70" t="s">
        <v>401</v>
      </c>
      <c r="G344" s="71">
        <v>515</v>
      </c>
      <c r="H344" s="72">
        <v>572</v>
      </c>
    </row>
    <row r="345" spans="1:8" s="73" customFormat="1" ht="12.95" customHeight="1">
      <c r="A345" s="69" t="s">
        <v>270</v>
      </c>
      <c r="B345" s="70" t="s">
        <v>67</v>
      </c>
      <c r="C345" s="70" t="s">
        <v>261</v>
      </c>
      <c r="D345" s="70" t="s">
        <v>158</v>
      </c>
      <c r="E345" s="70" t="str">
        <f t="shared" si="80"/>
        <v>UW322LIGHT PINK150CM</v>
      </c>
      <c r="F345" s="70" t="s">
        <v>402</v>
      </c>
      <c r="G345" s="71">
        <v>560</v>
      </c>
      <c r="H345" s="72">
        <v>622</v>
      </c>
    </row>
    <row r="346" spans="1:8" s="73" customFormat="1" ht="12.95" customHeight="1">
      <c r="A346" s="69" t="s">
        <v>271</v>
      </c>
      <c r="B346" s="70" t="s">
        <v>67</v>
      </c>
      <c r="C346" s="70" t="s">
        <v>163</v>
      </c>
      <c r="D346" s="70" t="s">
        <v>162</v>
      </c>
      <c r="E346" s="70" t="str">
        <f t="shared" si="80"/>
        <v>UW322BEIGE130CM</v>
      </c>
      <c r="F346" s="70" t="s">
        <v>403</v>
      </c>
      <c r="G346" s="71">
        <v>515</v>
      </c>
      <c r="H346" s="72">
        <v>572</v>
      </c>
    </row>
    <row r="347" spans="1:8" s="73" customFormat="1" ht="12.95" customHeight="1">
      <c r="A347" s="69" t="s">
        <v>272</v>
      </c>
      <c r="B347" s="70" t="s">
        <v>67</v>
      </c>
      <c r="C347" s="70" t="s">
        <v>163</v>
      </c>
      <c r="D347" s="70" t="s">
        <v>158</v>
      </c>
      <c r="E347" s="70" t="str">
        <f t="shared" si="80"/>
        <v>UW322BEIGE150CM</v>
      </c>
      <c r="F347" s="70" t="s">
        <v>404</v>
      </c>
      <c r="G347" s="71">
        <v>560</v>
      </c>
      <c r="H347" s="72">
        <v>622</v>
      </c>
    </row>
    <row r="348" spans="1:8" s="73" customFormat="1" ht="12.95" customHeight="1">
      <c r="A348" s="69" t="s">
        <v>273</v>
      </c>
      <c r="B348" s="70" t="s">
        <v>68</v>
      </c>
      <c r="C348" s="70" t="s">
        <v>261</v>
      </c>
      <c r="D348" s="70" t="s">
        <v>162</v>
      </c>
      <c r="E348" s="70" t="str">
        <f t="shared" si="80"/>
        <v>UW323LIGHT PINK130CM</v>
      </c>
      <c r="F348" s="70" t="s">
        <v>405</v>
      </c>
      <c r="G348" s="71">
        <v>500</v>
      </c>
      <c r="H348" s="72">
        <v>556</v>
      </c>
    </row>
    <row r="349" spans="1:8" s="73" customFormat="1" ht="12.95" customHeight="1">
      <c r="A349" s="69" t="s">
        <v>274</v>
      </c>
      <c r="B349" s="70" t="s">
        <v>68</v>
      </c>
      <c r="C349" s="70" t="s">
        <v>261</v>
      </c>
      <c r="D349" s="70" t="s">
        <v>158</v>
      </c>
      <c r="E349" s="70" t="str">
        <f t="shared" si="80"/>
        <v>UW323LIGHT PINK150CM</v>
      </c>
      <c r="F349" s="70" t="s">
        <v>406</v>
      </c>
      <c r="G349" s="71">
        <v>545</v>
      </c>
      <c r="H349" s="72">
        <v>605</v>
      </c>
    </row>
    <row r="350" spans="1:8" s="73" customFormat="1" ht="12.95" customHeight="1">
      <c r="A350" s="69" t="s">
        <v>275</v>
      </c>
      <c r="B350" s="70" t="s">
        <v>68</v>
      </c>
      <c r="C350" s="70" t="s">
        <v>163</v>
      </c>
      <c r="D350" s="70" t="s">
        <v>162</v>
      </c>
      <c r="E350" s="70" t="str">
        <f t="shared" si="80"/>
        <v>UW323BEIGE130CM</v>
      </c>
      <c r="F350" s="70" t="s">
        <v>407</v>
      </c>
      <c r="G350" s="71">
        <v>500</v>
      </c>
      <c r="H350" s="72">
        <v>556</v>
      </c>
    </row>
    <row r="351" spans="1:8" s="73" customFormat="1" ht="12.95" customHeight="1">
      <c r="A351" s="69" t="s">
        <v>276</v>
      </c>
      <c r="B351" s="70" t="s">
        <v>68</v>
      </c>
      <c r="C351" s="70" t="s">
        <v>163</v>
      </c>
      <c r="D351" s="70" t="s">
        <v>158</v>
      </c>
      <c r="E351" s="70" t="str">
        <f t="shared" si="80"/>
        <v>UW323BEIGE150CM</v>
      </c>
      <c r="F351" s="70" t="s">
        <v>408</v>
      </c>
      <c r="G351" s="71">
        <v>545</v>
      </c>
      <c r="H351" s="72">
        <v>605</v>
      </c>
    </row>
    <row r="352" spans="1:8" s="73" customFormat="1" ht="12.95" customHeight="1">
      <c r="A352" s="69" t="s">
        <v>277</v>
      </c>
      <c r="B352" s="70" t="s">
        <v>69</v>
      </c>
      <c r="C352" s="70" t="s">
        <v>261</v>
      </c>
      <c r="D352" s="70" t="s">
        <v>162</v>
      </c>
      <c r="E352" s="70" t="str">
        <f t="shared" si="80"/>
        <v>UW324LIGHT PINK130CM</v>
      </c>
      <c r="F352" s="70" t="s">
        <v>409</v>
      </c>
      <c r="G352" s="71">
        <v>180</v>
      </c>
      <c r="H352" s="72">
        <v>200</v>
      </c>
    </row>
    <row r="353" spans="1:26" s="73" customFormat="1" ht="12.95" customHeight="1">
      <c r="A353" s="69" t="s">
        <v>278</v>
      </c>
      <c r="B353" s="70" t="s">
        <v>69</v>
      </c>
      <c r="C353" s="70" t="s">
        <v>261</v>
      </c>
      <c r="D353" s="70" t="s">
        <v>158</v>
      </c>
      <c r="E353" s="70" t="str">
        <f t="shared" si="80"/>
        <v>UW324LIGHT PINK150CM</v>
      </c>
      <c r="F353" s="70" t="s">
        <v>410</v>
      </c>
      <c r="G353" s="71">
        <v>220</v>
      </c>
      <c r="H353" s="72">
        <v>244</v>
      </c>
    </row>
    <row r="354" spans="1:26" s="73" customFormat="1" ht="12.95" customHeight="1">
      <c r="A354" s="69" t="s">
        <v>279</v>
      </c>
      <c r="B354" s="70" t="s">
        <v>70</v>
      </c>
      <c r="C354" s="70" t="s">
        <v>163</v>
      </c>
      <c r="D354" s="70" t="s">
        <v>162</v>
      </c>
      <c r="E354" s="70" t="str">
        <f t="shared" si="80"/>
        <v>UW325BEIGE130CM</v>
      </c>
      <c r="F354" s="70" t="s">
        <v>411</v>
      </c>
      <c r="G354" s="71">
        <v>245</v>
      </c>
      <c r="H354" s="72">
        <v>272</v>
      </c>
    </row>
    <row r="355" spans="1:26" s="73" customFormat="1" ht="12.95" customHeight="1">
      <c r="A355" s="69" t="s">
        <v>280</v>
      </c>
      <c r="B355" s="70" t="s">
        <v>70</v>
      </c>
      <c r="C355" s="70" t="s">
        <v>163</v>
      </c>
      <c r="D355" s="70" t="s">
        <v>158</v>
      </c>
      <c r="E355" s="70" t="str">
        <f t="shared" si="80"/>
        <v>UW325BEIGE150CM</v>
      </c>
      <c r="F355" s="70" t="s">
        <v>412</v>
      </c>
      <c r="G355" s="71">
        <v>295</v>
      </c>
      <c r="H355" s="72">
        <v>328</v>
      </c>
    </row>
    <row r="356" spans="1:26" s="73" customFormat="1" ht="12.95" customHeight="1">
      <c r="A356" s="69" t="s">
        <v>281</v>
      </c>
      <c r="B356" s="70" t="s">
        <v>71</v>
      </c>
      <c r="C356" s="70" t="s">
        <v>123</v>
      </c>
      <c r="D356" s="70" t="s">
        <v>162</v>
      </c>
      <c r="E356" s="70" t="str">
        <f t="shared" si="80"/>
        <v>UW326PINK130CM</v>
      </c>
      <c r="F356" s="70" t="s">
        <v>413</v>
      </c>
      <c r="G356" s="71">
        <v>405</v>
      </c>
      <c r="H356" s="72">
        <v>450</v>
      </c>
    </row>
    <row r="357" spans="1:26" s="73" customFormat="1" ht="12.95" customHeight="1">
      <c r="A357" s="69" t="s">
        <v>282</v>
      </c>
      <c r="B357" s="70" t="s">
        <v>71</v>
      </c>
      <c r="C357" s="70" t="s">
        <v>123</v>
      </c>
      <c r="D357" s="70" t="s">
        <v>158</v>
      </c>
      <c r="E357" s="70" t="str">
        <f t="shared" si="80"/>
        <v>UW326PINK150CM</v>
      </c>
      <c r="F357" s="70" t="s">
        <v>414</v>
      </c>
      <c r="G357" s="71">
        <v>455</v>
      </c>
      <c r="H357" s="72">
        <v>506</v>
      </c>
    </row>
    <row r="358" spans="1:26" s="73" customFormat="1" ht="12.95" customHeight="1">
      <c r="A358" s="69" t="s">
        <v>283</v>
      </c>
      <c r="B358" s="70" t="s">
        <v>71</v>
      </c>
      <c r="C358" s="70" t="s">
        <v>163</v>
      </c>
      <c r="D358" s="70" t="s">
        <v>162</v>
      </c>
      <c r="E358" s="70" t="str">
        <f t="shared" si="80"/>
        <v>UW326BEIGE130CM</v>
      </c>
      <c r="F358" s="70" t="s">
        <v>415</v>
      </c>
      <c r="G358" s="71">
        <v>405</v>
      </c>
      <c r="H358" s="72">
        <v>450</v>
      </c>
    </row>
    <row r="359" spans="1:26" s="73" customFormat="1" ht="12.95" customHeight="1">
      <c r="A359" s="69" t="s">
        <v>284</v>
      </c>
      <c r="B359" s="70" t="s">
        <v>71</v>
      </c>
      <c r="C359" s="70" t="s">
        <v>163</v>
      </c>
      <c r="D359" s="70" t="s">
        <v>158</v>
      </c>
      <c r="E359" s="70" t="str">
        <f t="shared" si="80"/>
        <v>UW326BEIGE150CM</v>
      </c>
      <c r="F359" s="70" t="s">
        <v>416</v>
      </c>
      <c r="G359" s="71">
        <v>455</v>
      </c>
      <c r="H359" s="72">
        <v>506</v>
      </c>
    </row>
    <row r="360" spans="1:26" s="73" customFormat="1" ht="12.95" customHeight="1">
      <c r="A360" s="69" t="s">
        <v>285</v>
      </c>
      <c r="B360" s="70" t="s">
        <v>72</v>
      </c>
      <c r="C360" s="70" t="s">
        <v>121</v>
      </c>
      <c r="D360" s="70" t="s">
        <v>140</v>
      </c>
      <c r="E360" s="70" t="str">
        <f t="shared" si="80"/>
        <v>UW403GRAYM</v>
      </c>
      <c r="F360" s="70" t="s">
        <v>417</v>
      </c>
      <c r="G360" s="71">
        <v>1135</v>
      </c>
      <c r="H360" s="72">
        <v>1261</v>
      </c>
    </row>
    <row r="361" spans="1:26" s="74" customFormat="1" ht="12.95" customHeight="1">
      <c r="A361" s="69" t="s">
        <v>946</v>
      </c>
      <c r="B361" s="70" t="s">
        <v>947</v>
      </c>
      <c r="C361" s="70" t="s">
        <v>121</v>
      </c>
      <c r="D361" s="70" t="s">
        <v>144</v>
      </c>
      <c r="E361" s="70" t="str">
        <f t="shared" si="80"/>
        <v>UW405GRAYS</v>
      </c>
      <c r="F361" s="75" t="s">
        <v>950</v>
      </c>
      <c r="G361" s="71">
        <v>1530</v>
      </c>
      <c r="H361" s="72">
        <v>1700</v>
      </c>
      <c r="I361" s="73"/>
      <c r="J361" s="73"/>
      <c r="K361" s="73"/>
      <c r="L361" s="73"/>
      <c r="M361" s="73"/>
      <c r="N361" s="73"/>
      <c r="O361" s="73"/>
      <c r="P361" s="73"/>
      <c r="Q361" s="73"/>
      <c r="R361" s="73"/>
      <c r="S361" s="73"/>
      <c r="T361" s="73"/>
      <c r="U361" s="73"/>
      <c r="V361" s="73"/>
      <c r="W361" s="73"/>
      <c r="X361" s="73"/>
      <c r="Y361" s="73"/>
      <c r="Z361" s="73"/>
    </row>
    <row r="362" spans="1:26" s="74" customFormat="1" ht="12.95" customHeight="1">
      <c r="A362" s="69" t="s">
        <v>948</v>
      </c>
      <c r="B362" s="70" t="s">
        <v>947</v>
      </c>
      <c r="C362" s="70" t="s">
        <v>121</v>
      </c>
      <c r="D362" s="70" t="s">
        <v>140</v>
      </c>
      <c r="E362" s="70" t="str">
        <f t="shared" si="80"/>
        <v>UW405GRAYM</v>
      </c>
      <c r="F362" s="75" t="s">
        <v>951</v>
      </c>
      <c r="G362" s="71">
        <v>1530</v>
      </c>
      <c r="H362" s="72">
        <v>1700</v>
      </c>
      <c r="I362" s="73"/>
      <c r="J362" s="73"/>
      <c r="K362" s="73"/>
      <c r="L362" s="73"/>
      <c r="M362" s="73"/>
      <c r="N362" s="73"/>
      <c r="O362" s="73"/>
      <c r="P362" s="73"/>
      <c r="Q362" s="73"/>
      <c r="R362" s="73"/>
      <c r="S362" s="73"/>
      <c r="T362" s="73"/>
      <c r="U362" s="73"/>
      <c r="V362" s="73"/>
      <c r="W362" s="73"/>
      <c r="X362" s="73"/>
      <c r="Y362" s="73"/>
      <c r="Z362" s="73"/>
    </row>
    <row r="363" spans="1:26" s="74" customFormat="1" ht="12.95" customHeight="1">
      <c r="A363" s="69" t="s">
        <v>949</v>
      </c>
      <c r="B363" s="70" t="s">
        <v>947</v>
      </c>
      <c r="C363" s="70" t="s">
        <v>121</v>
      </c>
      <c r="D363" s="70" t="s">
        <v>137</v>
      </c>
      <c r="E363" s="70" t="str">
        <f t="shared" si="80"/>
        <v>UW405GRAYL</v>
      </c>
      <c r="F363" s="75" t="s">
        <v>952</v>
      </c>
      <c r="G363" s="71">
        <v>1635</v>
      </c>
      <c r="H363" s="72">
        <v>1816</v>
      </c>
      <c r="I363" s="73"/>
      <c r="J363" s="73"/>
      <c r="K363" s="73"/>
      <c r="L363" s="73"/>
      <c r="M363" s="73"/>
      <c r="N363" s="73"/>
      <c r="O363" s="73"/>
      <c r="P363" s="73"/>
      <c r="Q363" s="73"/>
      <c r="R363" s="73"/>
      <c r="S363" s="73"/>
      <c r="T363" s="73"/>
      <c r="U363" s="73"/>
      <c r="V363" s="73"/>
      <c r="W363" s="73"/>
      <c r="X363" s="73"/>
      <c r="Y363" s="73"/>
      <c r="Z363" s="73"/>
    </row>
    <row r="364" spans="1:26" s="74" customFormat="1" ht="12.95" customHeight="1">
      <c r="A364" s="69" t="s">
        <v>953</v>
      </c>
      <c r="B364" s="70" t="s">
        <v>954</v>
      </c>
      <c r="C364" s="70" t="s">
        <v>121</v>
      </c>
      <c r="D364" s="70" t="s">
        <v>144</v>
      </c>
      <c r="E364" s="70" t="str">
        <f t="shared" ref="E364:E366" si="83">+B364&amp;C364&amp;D364</f>
        <v>UW406GRAYS</v>
      </c>
      <c r="F364" s="75" t="s">
        <v>957</v>
      </c>
      <c r="G364" s="71">
        <v>1445</v>
      </c>
      <c r="H364" s="72">
        <v>1605</v>
      </c>
      <c r="I364" s="73"/>
      <c r="J364" s="73"/>
      <c r="K364" s="73"/>
      <c r="L364" s="73"/>
      <c r="M364" s="73"/>
      <c r="N364" s="73"/>
      <c r="O364" s="73"/>
      <c r="P364" s="73"/>
      <c r="Q364" s="73"/>
      <c r="R364" s="73"/>
      <c r="S364" s="73"/>
      <c r="T364" s="73"/>
      <c r="U364" s="73"/>
      <c r="V364" s="73"/>
      <c r="W364" s="73"/>
      <c r="X364" s="73"/>
      <c r="Y364" s="73"/>
      <c r="Z364" s="73"/>
    </row>
    <row r="365" spans="1:26" s="74" customFormat="1" ht="12.95" customHeight="1">
      <c r="A365" s="69" t="s">
        <v>955</v>
      </c>
      <c r="B365" s="70" t="s">
        <v>954</v>
      </c>
      <c r="C365" s="70" t="s">
        <v>121</v>
      </c>
      <c r="D365" s="70" t="s">
        <v>140</v>
      </c>
      <c r="E365" s="70" t="str">
        <f t="shared" si="83"/>
        <v>UW406GRAYM</v>
      </c>
      <c r="F365" s="75" t="s">
        <v>958</v>
      </c>
      <c r="G365" s="71">
        <v>1445</v>
      </c>
      <c r="H365" s="72">
        <v>1605</v>
      </c>
      <c r="I365" s="73"/>
      <c r="J365" s="73"/>
      <c r="K365" s="73"/>
      <c r="L365" s="73"/>
      <c r="M365" s="73"/>
      <c r="N365" s="73"/>
      <c r="O365" s="73"/>
      <c r="P365" s="73"/>
      <c r="Q365" s="73"/>
      <c r="R365" s="73"/>
      <c r="S365" s="73"/>
      <c r="T365" s="73"/>
      <c r="U365" s="73"/>
      <c r="V365" s="73"/>
      <c r="W365" s="73"/>
      <c r="X365" s="73"/>
      <c r="Y365" s="73"/>
      <c r="Z365" s="73"/>
    </row>
    <row r="366" spans="1:26" s="74" customFormat="1" ht="12.95" customHeight="1">
      <c r="A366" s="69" t="s">
        <v>956</v>
      </c>
      <c r="B366" s="70" t="s">
        <v>954</v>
      </c>
      <c r="C366" s="70" t="s">
        <v>121</v>
      </c>
      <c r="D366" s="70" t="s">
        <v>137</v>
      </c>
      <c r="E366" s="70" t="str">
        <f t="shared" si="83"/>
        <v>UW406GRAYL</v>
      </c>
      <c r="F366" s="75" t="s">
        <v>959</v>
      </c>
      <c r="G366" s="71">
        <v>1595</v>
      </c>
      <c r="H366" s="72">
        <v>1772</v>
      </c>
      <c r="I366" s="73"/>
      <c r="J366" s="73"/>
      <c r="K366" s="73"/>
      <c r="L366" s="73"/>
      <c r="M366" s="73"/>
      <c r="N366" s="73"/>
      <c r="O366" s="73"/>
      <c r="P366" s="73"/>
      <c r="Q366" s="73"/>
      <c r="R366" s="73"/>
      <c r="S366" s="73"/>
      <c r="T366" s="73"/>
      <c r="U366" s="73"/>
      <c r="V366" s="73"/>
      <c r="W366" s="73"/>
      <c r="X366" s="73"/>
      <c r="Y366" s="73"/>
      <c r="Z366" s="73"/>
    </row>
    <row r="367" spans="1:26" s="74" customFormat="1" ht="12.95" customHeight="1">
      <c r="A367" s="69" t="s">
        <v>960</v>
      </c>
      <c r="B367" s="70" t="s">
        <v>961</v>
      </c>
      <c r="C367" s="70" t="s">
        <v>121</v>
      </c>
      <c r="D367" s="70" t="s">
        <v>144</v>
      </c>
      <c r="E367" s="70" t="str">
        <f t="shared" ref="E367:E369" si="84">+B367&amp;C367&amp;D367</f>
        <v>UW407GRAYS</v>
      </c>
      <c r="F367" s="75" t="s">
        <v>964</v>
      </c>
      <c r="G367" s="71">
        <v>1495</v>
      </c>
      <c r="H367" s="72">
        <v>1661</v>
      </c>
      <c r="I367" s="73"/>
      <c r="J367" s="73"/>
      <c r="K367" s="73"/>
      <c r="L367" s="73"/>
      <c r="M367" s="73"/>
      <c r="N367" s="73"/>
      <c r="O367" s="73"/>
      <c r="P367" s="73"/>
      <c r="Q367" s="73"/>
      <c r="R367" s="73"/>
      <c r="S367" s="73"/>
      <c r="T367" s="73"/>
      <c r="U367" s="73"/>
      <c r="V367" s="73"/>
      <c r="W367" s="73"/>
      <c r="X367" s="73"/>
      <c r="Y367" s="73"/>
      <c r="Z367" s="73"/>
    </row>
    <row r="368" spans="1:26" s="74" customFormat="1" ht="12.95" customHeight="1">
      <c r="A368" s="69" t="s">
        <v>962</v>
      </c>
      <c r="B368" s="70" t="s">
        <v>961</v>
      </c>
      <c r="C368" s="70" t="s">
        <v>121</v>
      </c>
      <c r="D368" s="70" t="s">
        <v>140</v>
      </c>
      <c r="E368" s="70" t="str">
        <f t="shared" si="84"/>
        <v>UW407GRAYM</v>
      </c>
      <c r="F368" s="75" t="s">
        <v>965</v>
      </c>
      <c r="G368" s="71">
        <v>1495</v>
      </c>
      <c r="H368" s="72">
        <v>1661</v>
      </c>
      <c r="I368" s="73"/>
      <c r="J368" s="73"/>
      <c r="K368" s="73"/>
      <c r="L368" s="73"/>
      <c r="M368" s="73"/>
      <c r="N368" s="73"/>
      <c r="O368" s="73"/>
      <c r="P368" s="73"/>
      <c r="Q368" s="73"/>
      <c r="R368" s="73"/>
      <c r="S368" s="73"/>
      <c r="T368" s="73"/>
      <c r="U368" s="73"/>
      <c r="V368" s="73"/>
      <c r="W368" s="73"/>
      <c r="X368" s="73"/>
      <c r="Y368" s="73"/>
      <c r="Z368" s="73"/>
    </row>
    <row r="369" spans="1:26" s="74" customFormat="1" ht="12.95" customHeight="1">
      <c r="A369" s="69" t="s">
        <v>963</v>
      </c>
      <c r="B369" s="70" t="s">
        <v>961</v>
      </c>
      <c r="C369" s="70" t="s">
        <v>121</v>
      </c>
      <c r="D369" s="70" t="s">
        <v>137</v>
      </c>
      <c r="E369" s="70" t="str">
        <f t="shared" si="84"/>
        <v>UW407GRAYL</v>
      </c>
      <c r="F369" s="75" t="s">
        <v>966</v>
      </c>
      <c r="G369" s="71">
        <v>1650</v>
      </c>
      <c r="H369" s="72">
        <v>1833</v>
      </c>
      <c r="I369" s="73"/>
      <c r="J369" s="73"/>
      <c r="K369" s="73"/>
      <c r="L369" s="73"/>
      <c r="M369" s="73"/>
      <c r="N369" s="73"/>
      <c r="O369" s="73"/>
      <c r="P369" s="73"/>
      <c r="Q369" s="73"/>
      <c r="R369" s="73"/>
      <c r="S369" s="73"/>
      <c r="T369" s="73"/>
      <c r="U369" s="73"/>
      <c r="V369" s="73"/>
      <c r="W369" s="73"/>
      <c r="X369" s="73"/>
      <c r="Y369" s="73"/>
      <c r="Z369" s="73"/>
    </row>
    <row r="370" spans="1:26" s="73" customFormat="1" ht="12.95" customHeight="1">
      <c r="A370" s="69" t="s">
        <v>286</v>
      </c>
      <c r="B370" s="70" t="s">
        <v>73</v>
      </c>
      <c r="C370" s="70" t="s">
        <v>147</v>
      </c>
      <c r="D370" s="70" t="s">
        <v>144</v>
      </c>
      <c r="E370" s="70" t="str">
        <f t="shared" si="80"/>
        <v>UW602PURPLES</v>
      </c>
      <c r="F370" s="70" t="s">
        <v>418</v>
      </c>
      <c r="G370" s="71">
        <v>405</v>
      </c>
      <c r="H370" s="72">
        <v>450</v>
      </c>
    </row>
    <row r="371" spans="1:26" s="73" customFormat="1" ht="12.95" customHeight="1">
      <c r="A371" s="69" t="s">
        <v>287</v>
      </c>
      <c r="B371" s="70" t="s">
        <v>74</v>
      </c>
      <c r="C371" s="70" t="s">
        <v>121</v>
      </c>
      <c r="D371" s="70" t="s">
        <v>144</v>
      </c>
      <c r="E371" s="70" t="str">
        <f t="shared" si="80"/>
        <v>UW603GRAYS</v>
      </c>
      <c r="F371" s="70" t="s">
        <v>419</v>
      </c>
      <c r="G371" s="71">
        <v>380</v>
      </c>
      <c r="H371" s="72">
        <v>422</v>
      </c>
    </row>
    <row r="372" spans="1:26" s="73" customFormat="1" ht="12.95" customHeight="1">
      <c r="A372" s="69" t="s">
        <v>288</v>
      </c>
      <c r="B372" s="70" t="s">
        <v>74</v>
      </c>
      <c r="C372" s="70" t="s">
        <v>121</v>
      </c>
      <c r="D372" s="70" t="s">
        <v>139</v>
      </c>
      <c r="E372" s="70" t="str">
        <f t="shared" si="80"/>
        <v>UW603GRAYLL</v>
      </c>
      <c r="F372" s="70" t="s">
        <v>420</v>
      </c>
      <c r="G372" s="71">
        <v>425</v>
      </c>
      <c r="H372" s="72">
        <v>472</v>
      </c>
    </row>
    <row r="373" spans="1:26" s="73" customFormat="1" ht="12.95" customHeight="1">
      <c r="A373" s="69" t="s">
        <v>289</v>
      </c>
      <c r="B373" s="70" t="s">
        <v>74</v>
      </c>
      <c r="C373" s="70" t="s">
        <v>121</v>
      </c>
      <c r="D373" s="70" t="s">
        <v>135</v>
      </c>
      <c r="E373" s="70" t="str">
        <f t="shared" si="80"/>
        <v>UW603GRAY3L</v>
      </c>
      <c r="F373" s="70" t="s">
        <v>421</v>
      </c>
      <c r="G373" s="71">
        <v>470</v>
      </c>
      <c r="H373" s="72">
        <v>522</v>
      </c>
    </row>
    <row r="374" spans="1:26" s="73" customFormat="1" ht="12.95" customHeight="1">
      <c r="A374" s="69" t="s">
        <v>290</v>
      </c>
      <c r="B374" s="70" t="s">
        <v>74</v>
      </c>
      <c r="C374" s="70" t="s">
        <v>147</v>
      </c>
      <c r="D374" s="70" t="s">
        <v>144</v>
      </c>
      <c r="E374" s="70" t="str">
        <f t="shared" si="80"/>
        <v>UW603PURPLES</v>
      </c>
      <c r="F374" s="70" t="s">
        <v>422</v>
      </c>
      <c r="G374" s="71">
        <v>380</v>
      </c>
      <c r="H374" s="72">
        <v>422</v>
      </c>
    </row>
    <row r="375" spans="1:26" s="73" customFormat="1" ht="12.95" customHeight="1">
      <c r="A375" s="69" t="s">
        <v>291</v>
      </c>
      <c r="B375" s="70" t="s">
        <v>74</v>
      </c>
      <c r="C375" s="70" t="s">
        <v>147</v>
      </c>
      <c r="D375" s="70" t="s">
        <v>139</v>
      </c>
      <c r="E375" s="70" t="str">
        <f t="shared" si="80"/>
        <v>UW603PURPLELL</v>
      </c>
      <c r="F375" s="70" t="s">
        <v>423</v>
      </c>
      <c r="G375" s="71">
        <v>425</v>
      </c>
      <c r="H375" s="72">
        <v>472</v>
      </c>
    </row>
    <row r="376" spans="1:26" s="73" customFormat="1" ht="12.95" customHeight="1">
      <c r="A376" s="69" t="s">
        <v>292</v>
      </c>
      <c r="B376" s="70" t="s">
        <v>74</v>
      </c>
      <c r="C376" s="70" t="s">
        <v>147</v>
      </c>
      <c r="D376" s="70" t="s">
        <v>135</v>
      </c>
      <c r="E376" s="70" t="str">
        <f t="shared" si="80"/>
        <v>UW603PURPLE3L</v>
      </c>
      <c r="F376" s="70" t="s">
        <v>424</v>
      </c>
      <c r="G376" s="71">
        <v>470</v>
      </c>
      <c r="H376" s="72">
        <v>522</v>
      </c>
    </row>
    <row r="377" spans="1:26" s="73" customFormat="1" ht="12.95" customHeight="1">
      <c r="A377" s="69" t="s">
        <v>293</v>
      </c>
      <c r="B377" s="70" t="s">
        <v>74</v>
      </c>
      <c r="C377" s="70" t="s">
        <v>163</v>
      </c>
      <c r="D377" s="70" t="s">
        <v>144</v>
      </c>
      <c r="E377" s="70" t="str">
        <f t="shared" si="80"/>
        <v>UW603BEIGES</v>
      </c>
      <c r="F377" s="70" t="s">
        <v>425</v>
      </c>
      <c r="G377" s="71">
        <v>380</v>
      </c>
      <c r="H377" s="72">
        <v>422</v>
      </c>
    </row>
    <row r="378" spans="1:26" s="73" customFormat="1" ht="12.75" customHeight="1">
      <c r="A378" s="69" t="s">
        <v>294</v>
      </c>
      <c r="B378" s="70" t="s">
        <v>74</v>
      </c>
      <c r="C378" s="70" t="s">
        <v>163</v>
      </c>
      <c r="D378" s="70" t="s">
        <v>139</v>
      </c>
      <c r="E378" s="70" t="str">
        <f t="shared" ref="E378:E471" si="85">+B378&amp;C378&amp;D378</f>
        <v>UW603BEIGELL</v>
      </c>
      <c r="F378" s="70" t="s">
        <v>426</v>
      </c>
      <c r="G378" s="71">
        <v>425</v>
      </c>
      <c r="H378" s="72">
        <v>472</v>
      </c>
    </row>
    <row r="379" spans="1:26" s="73" customFormat="1" ht="12.95" customHeight="1">
      <c r="A379" s="69" t="s">
        <v>995</v>
      </c>
      <c r="B379" s="70" t="s">
        <v>866</v>
      </c>
      <c r="C379" s="70" t="s">
        <v>124</v>
      </c>
      <c r="D379" s="70" t="s">
        <v>140</v>
      </c>
      <c r="E379" s="70" t="str">
        <f t="shared" ref="E379:E382" si="86">+B379&amp;C379&amp;D379</f>
        <v>UW613BLACKM</v>
      </c>
      <c r="F379" s="70" t="s">
        <v>1177</v>
      </c>
      <c r="G379" s="71">
        <v>540</v>
      </c>
      <c r="H379" s="72">
        <v>600</v>
      </c>
    </row>
    <row r="380" spans="1:26" s="73" customFormat="1" ht="12.95" customHeight="1">
      <c r="A380" s="69" t="s">
        <v>996</v>
      </c>
      <c r="B380" s="70" t="s">
        <v>866</v>
      </c>
      <c r="C380" s="70" t="s">
        <v>124</v>
      </c>
      <c r="D380" s="70" t="s">
        <v>137</v>
      </c>
      <c r="E380" s="70" t="str">
        <f t="shared" si="86"/>
        <v>UW613BLACKL</v>
      </c>
      <c r="F380" s="70" t="s">
        <v>1170</v>
      </c>
      <c r="G380" s="71">
        <v>540</v>
      </c>
      <c r="H380" s="72">
        <v>600</v>
      </c>
    </row>
    <row r="381" spans="1:26" s="73" customFormat="1" ht="12.95" customHeight="1">
      <c r="A381" s="69" t="s">
        <v>997</v>
      </c>
      <c r="B381" s="70" t="s">
        <v>866</v>
      </c>
      <c r="C381" s="70" t="s">
        <v>124</v>
      </c>
      <c r="D381" s="70" t="s">
        <v>139</v>
      </c>
      <c r="E381" s="70" t="str">
        <f t="shared" si="86"/>
        <v>UW613BLACKLL</v>
      </c>
      <c r="F381" s="70" t="s">
        <v>1171</v>
      </c>
      <c r="G381" s="71">
        <v>575</v>
      </c>
      <c r="H381" s="72">
        <v>639</v>
      </c>
    </row>
    <row r="382" spans="1:26" s="73" customFormat="1" ht="12.95" customHeight="1">
      <c r="A382" s="69" t="s">
        <v>998</v>
      </c>
      <c r="B382" s="70" t="s">
        <v>866</v>
      </c>
      <c r="C382" s="70" t="s">
        <v>124</v>
      </c>
      <c r="D382" s="70" t="s">
        <v>135</v>
      </c>
      <c r="E382" s="70" t="str">
        <f t="shared" si="86"/>
        <v>UW613BLACK3L</v>
      </c>
      <c r="F382" s="70" t="s">
        <v>1172</v>
      </c>
      <c r="G382" s="71">
        <v>610</v>
      </c>
      <c r="H382" s="72">
        <v>678</v>
      </c>
    </row>
    <row r="383" spans="1:26" s="73" customFormat="1" ht="12.95" customHeight="1">
      <c r="A383" s="69" t="s">
        <v>865</v>
      </c>
      <c r="B383" s="70" t="s">
        <v>866</v>
      </c>
      <c r="C383" s="70" t="s">
        <v>133</v>
      </c>
      <c r="D383" s="70" t="s">
        <v>140</v>
      </c>
      <c r="E383" s="70" t="str">
        <f t="shared" si="85"/>
        <v>UW613IVORYM</v>
      </c>
      <c r="F383" s="70" t="s">
        <v>1173</v>
      </c>
      <c r="G383" s="71">
        <v>540</v>
      </c>
      <c r="H383" s="72">
        <v>600</v>
      </c>
    </row>
    <row r="384" spans="1:26" s="73" customFormat="1" ht="12.95" customHeight="1">
      <c r="A384" s="69" t="s">
        <v>867</v>
      </c>
      <c r="B384" s="70" t="s">
        <v>866</v>
      </c>
      <c r="C384" s="70" t="s">
        <v>133</v>
      </c>
      <c r="D384" s="70" t="s">
        <v>137</v>
      </c>
      <c r="E384" s="70" t="str">
        <f t="shared" si="85"/>
        <v>UW613IVORYL</v>
      </c>
      <c r="F384" s="70" t="s">
        <v>1174</v>
      </c>
      <c r="G384" s="71">
        <v>540</v>
      </c>
      <c r="H384" s="72">
        <v>600</v>
      </c>
    </row>
    <row r="385" spans="1:8" s="73" customFormat="1" ht="12.95" customHeight="1">
      <c r="A385" s="69" t="s">
        <v>868</v>
      </c>
      <c r="B385" s="70" t="s">
        <v>866</v>
      </c>
      <c r="C385" s="70" t="s">
        <v>133</v>
      </c>
      <c r="D385" s="70" t="s">
        <v>139</v>
      </c>
      <c r="E385" s="70" t="str">
        <f t="shared" si="85"/>
        <v>UW613IVORYLL</v>
      </c>
      <c r="F385" s="70" t="s">
        <v>1175</v>
      </c>
      <c r="G385" s="71">
        <v>575</v>
      </c>
      <c r="H385" s="72">
        <v>639</v>
      </c>
    </row>
    <row r="386" spans="1:8" s="73" customFormat="1" ht="12.95" customHeight="1">
      <c r="A386" s="69" t="s">
        <v>869</v>
      </c>
      <c r="B386" s="70" t="s">
        <v>866</v>
      </c>
      <c r="C386" s="70" t="s">
        <v>133</v>
      </c>
      <c r="D386" s="70" t="s">
        <v>135</v>
      </c>
      <c r="E386" s="70" t="str">
        <f t="shared" ref="E386" si="87">+B386&amp;C386&amp;D386</f>
        <v>UW613IVORY3L</v>
      </c>
      <c r="F386" s="70" t="s">
        <v>1176</v>
      </c>
      <c r="G386" s="71">
        <v>610</v>
      </c>
      <c r="H386" s="72">
        <v>678</v>
      </c>
    </row>
    <row r="387" spans="1:8" s="73" customFormat="1" ht="12.95" customHeight="1">
      <c r="A387" s="69" t="s">
        <v>295</v>
      </c>
      <c r="B387" s="70" t="s">
        <v>75</v>
      </c>
      <c r="C387" s="70" t="s">
        <v>143</v>
      </c>
      <c r="D387" s="70" t="s">
        <v>139</v>
      </c>
      <c r="E387" s="70" t="str">
        <f t="shared" si="85"/>
        <v>UW609REDLL</v>
      </c>
      <c r="F387" s="70" t="s">
        <v>427</v>
      </c>
      <c r="G387" s="71">
        <v>395</v>
      </c>
      <c r="H387" s="72">
        <v>439</v>
      </c>
    </row>
    <row r="388" spans="1:8" s="73" customFormat="1" ht="12.95" customHeight="1">
      <c r="A388" s="69" t="s">
        <v>1166</v>
      </c>
      <c r="B388" s="70" t="s">
        <v>1162</v>
      </c>
      <c r="C388" s="70" t="s">
        <v>124</v>
      </c>
      <c r="D388" s="70" t="s">
        <v>140</v>
      </c>
      <c r="E388" s="70" t="str">
        <f t="shared" si="85"/>
        <v>UW614BLACKM</v>
      </c>
      <c r="F388" s="70" t="s">
        <v>1177</v>
      </c>
      <c r="G388" s="71">
        <v>450</v>
      </c>
      <c r="H388" s="72">
        <v>500</v>
      </c>
    </row>
    <row r="389" spans="1:8" s="73" customFormat="1" ht="12.95" customHeight="1">
      <c r="A389" s="69" t="s">
        <v>1167</v>
      </c>
      <c r="B389" s="70" t="s">
        <v>1162</v>
      </c>
      <c r="C389" s="70" t="s">
        <v>124</v>
      </c>
      <c r="D389" s="70" t="s">
        <v>137</v>
      </c>
      <c r="E389" s="70" t="str">
        <f t="shared" si="85"/>
        <v>UW614BLACKL</v>
      </c>
      <c r="F389" s="70" t="s">
        <v>1170</v>
      </c>
      <c r="G389" s="71">
        <v>450</v>
      </c>
      <c r="H389" s="72">
        <v>500</v>
      </c>
    </row>
    <row r="390" spans="1:8" s="73" customFormat="1" ht="12.95" customHeight="1">
      <c r="A390" s="69" t="s">
        <v>1168</v>
      </c>
      <c r="B390" s="70" t="s">
        <v>1162</v>
      </c>
      <c r="C390" s="70" t="s">
        <v>124</v>
      </c>
      <c r="D390" s="70" t="s">
        <v>139</v>
      </c>
      <c r="E390" s="70" t="str">
        <f t="shared" si="85"/>
        <v>UW614BLACKLL</v>
      </c>
      <c r="F390" s="70" t="s">
        <v>1171</v>
      </c>
      <c r="G390" s="71">
        <v>490</v>
      </c>
      <c r="H390" s="72">
        <v>544</v>
      </c>
    </row>
    <row r="391" spans="1:8" s="73" customFormat="1" ht="12.95" customHeight="1">
      <c r="A391" s="69" t="s">
        <v>1169</v>
      </c>
      <c r="B391" s="70" t="s">
        <v>1162</v>
      </c>
      <c r="C391" s="70" t="s">
        <v>124</v>
      </c>
      <c r="D391" s="70" t="s">
        <v>135</v>
      </c>
      <c r="E391" s="70" t="str">
        <f t="shared" si="85"/>
        <v>UW614BLACK3L</v>
      </c>
      <c r="F391" s="70" t="s">
        <v>1172</v>
      </c>
      <c r="G391" s="71">
        <v>520</v>
      </c>
      <c r="H391" s="72">
        <v>578</v>
      </c>
    </row>
    <row r="392" spans="1:8" s="73" customFormat="1" ht="12.95" customHeight="1">
      <c r="A392" s="69" t="s">
        <v>1161</v>
      </c>
      <c r="B392" s="70" t="s">
        <v>1162</v>
      </c>
      <c r="C392" s="70" t="s">
        <v>133</v>
      </c>
      <c r="D392" s="70" t="s">
        <v>140</v>
      </c>
      <c r="E392" s="70" t="str">
        <f t="shared" ref="E392:E395" si="88">+B392&amp;C392&amp;D392</f>
        <v>UW614IVORYM</v>
      </c>
      <c r="F392" s="70" t="s">
        <v>1173</v>
      </c>
      <c r="G392" s="71">
        <v>450</v>
      </c>
      <c r="H392" s="72">
        <v>500</v>
      </c>
    </row>
    <row r="393" spans="1:8" s="73" customFormat="1" ht="12.95" customHeight="1">
      <c r="A393" s="69" t="s">
        <v>1163</v>
      </c>
      <c r="B393" s="70" t="s">
        <v>1162</v>
      </c>
      <c r="C393" s="70" t="s">
        <v>133</v>
      </c>
      <c r="D393" s="70" t="s">
        <v>137</v>
      </c>
      <c r="E393" s="70" t="str">
        <f t="shared" si="88"/>
        <v>UW614IVORYL</v>
      </c>
      <c r="F393" s="70" t="s">
        <v>1174</v>
      </c>
      <c r="G393" s="71">
        <v>450</v>
      </c>
      <c r="H393" s="72">
        <v>500</v>
      </c>
    </row>
    <row r="394" spans="1:8" s="73" customFormat="1" ht="12.95" customHeight="1">
      <c r="A394" s="69" t="s">
        <v>1164</v>
      </c>
      <c r="B394" s="70" t="s">
        <v>1162</v>
      </c>
      <c r="C394" s="70" t="s">
        <v>133</v>
      </c>
      <c r="D394" s="70" t="s">
        <v>139</v>
      </c>
      <c r="E394" s="70" t="str">
        <f t="shared" si="88"/>
        <v>UW614IVORYLL</v>
      </c>
      <c r="F394" s="70" t="s">
        <v>1175</v>
      </c>
      <c r="G394" s="71">
        <v>490</v>
      </c>
      <c r="H394" s="72">
        <v>544</v>
      </c>
    </row>
    <row r="395" spans="1:8" s="73" customFormat="1" ht="12.95" customHeight="1">
      <c r="A395" s="69" t="s">
        <v>1165</v>
      </c>
      <c r="B395" s="70" t="s">
        <v>1162</v>
      </c>
      <c r="C395" s="70" t="s">
        <v>133</v>
      </c>
      <c r="D395" s="70" t="s">
        <v>135</v>
      </c>
      <c r="E395" s="70" t="str">
        <f t="shared" si="88"/>
        <v>UW614IVORY3L</v>
      </c>
      <c r="F395" s="70" t="s">
        <v>1176</v>
      </c>
      <c r="G395" s="71">
        <v>520</v>
      </c>
      <c r="H395" s="72">
        <v>578</v>
      </c>
    </row>
    <row r="396" spans="1:8" s="73" customFormat="1" ht="12.95" customHeight="1">
      <c r="A396" s="69" t="s">
        <v>987</v>
      </c>
      <c r="B396" s="70" t="s">
        <v>707</v>
      </c>
      <c r="C396" s="70" t="s">
        <v>179</v>
      </c>
      <c r="D396" s="70" t="s">
        <v>140</v>
      </c>
      <c r="E396" s="70" t="str">
        <f t="shared" si="85"/>
        <v>UW611WINE REDM</v>
      </c>
      <c r="F396" s="70" t="s">
        <v>991</v>
      </c>
      <c r="G396" s="71">
        <v>495</v>
      </c>
      <c r="H396" s="72">
        <v>550</v>
      </c>
    </row>
    <row r="397" spans="1:8" s="73" customFormat="1" ht="12.95" customHeight="1">
      <c r="A397" s="69" t="s">
        <v>988</v>
      </c>
      <c r="B397" s="70" t="s">
        <v>707</v>
      </c>
      <c r="C397" s="70" t="s">
        <v>179</v>
      </c>
      <c r="D397" s="70" t="s">
        <v>137</v>
      </c>
      <c r="E397" s="70" t="str">
        <f t="shared" si="85"/>
        <v>UW611WINE REDL</v>
      </c>
      <c r="F397" s="70" t="s">
        <v>992</v>
      </c>
      <c r="G397" s="71">
        <v>495</v>
      </c>
      <c r="H397" s="72">
        <v>550</v>
      </c>
    </row>
    <row r="398" spans="1:8" s="73" customFormat="1" ht="12.95" customHeight="1">
      <c r="A398" s="69" t="s">
        <v>989</v>
      </c>
      <c r="B398" s="70" t="s">
        <v>707</v>
      </c>
      <c r="C398" s="70" t="s">
        <v>179</v>
      </c>
      <c r="D398" s="70" t="s">
        <v>139</v>
      </c>
      <c r="E398" s="70" t="str">
        <f t="shared" si="85"/>
        <v>UW611WINE REDLL</v>
      </c>
      <c r="F398" s="70" t="s">
        <v>993</v>
      </c>
      <c r="G398" s="71">
        <v>555</v>
      </c>
      <c r="H398" s="72">
        <v>617</v>
      </c>
    </row>
    <row r="399" spans="1:8" s="73" customFormat="1" ht="12.95" customHeight="1">
      <c r="A399" s="69" t="s">
        <v>990</v>
      </c>
      <c r="B399" s="70" t="s">
        <v>707</v>
      </c>
      <c r="C399" s="70" t="s">
        <v>179</v>
      </c>
      <c r="D399" s="70" t="s">
        <v>135</v>
      </c>
      <c r="E399" s="70" t="str">
        <f t="shared" si="85"/>
        <v>UW611WINE RED3L</v>
      </c>
      <c r="F399" s="70" t="s">
        <v>994</v>
      </c>
      <c r="G399" s="71">
        <v>650</v>
      </c>
      <c r="H399" s="72">
        <v>722</v>
      </c>
    </row>
    <row r="400" spans="1:8" s="73" customFormat="1" ht="12.95" customHeight="1">
      <c r="A400" s="69" t="s">
        <v>801</v>
      </c>
      <c r="B400" s="70" t="s">
        <v>707</v>
      </c>
      <c r="C400" s="70" t="s">
        <v>156</v>
      </c>
      <c r="D400" s="70" t="s">
        <v>140</v>
      </c>
      <c r="E400" s="70" t="str">
        <f t="shared" ref="E400:E402" si="89">+B400&amp;C400&amp;D400</f>
        <v>UW611ORANGEM</v>
      </c>
      <c r="F400" s="70" t="s">
        <v>704</v>
      </c>
      <c r="G400" s="71">
        <v>495</v>
      </c>
      <c r="H400" s="72">
        <v>550</v>
      </c>
    </row>
    <row r="401" spans="1:8" s="73" customFormat="1" ht="12.95" customHeight="1">
      <c r="A401" s="69" t="s">
        <v>802</v>
      </c>
      <c r="B401" s="70" t="s">
        <v>707</v>
      </c>
      <c r="C401" s="70" t="s">
        <v>156</v>
      </c>
      <c r="D401" s="70" t="s">
        <v>137</v>
      </c>
      <c r="E401" s="70" t="str">
        <f t="shared" si="89"/>
        <v>UW611ORANGEL</v>
      </c>
      <c r="F401" s="70" t="s">
        <v>705</v>
      </c>
      <c r="G401" s="71">
        <v>495</v>
      </c>
      <c r="H401" s="72">
        <v>550</v>
      </c>
    </row>
    <row r="402" spans="1:8" s="73" customFormat="1" ht="12.95" customHeight="1">
      <c r="A402" s="69" t="s">
        <v>803</v>
      </c>
      <c r="B402" s="70" t="s">
        <v>707</v>
      </c>
      <c r="C402" s="70" t="s">
        <v>156</v>
      </c>
      <c r="D402" s="70" t="s">
        <v>139</v>
      </c>
      <c r="E402" s="70" t="str">
        <f t="shared" si="89"/>
        <v>UW611ORANGELL</v>
      </c>
      <c r="F402" s="70" t="s">
        <v>706</v>
      </c>
      <c r="G402" s="71">
        <v>555</v>
      </c>
      <c r="H402" s="72">
        <v>617</v>
      </c>
    </row>
    <row r="403" spans="1:8" s="73" customFormat="1" ht="12.95" customHeight="1">
      <c r="A403" s="69" t="s">
        <v>967</v>
      </c>
      <c r="B403" s="70" t="s">
        <v>707</v>
      </c>
      <c r="C403" s="70" t="s">
        <v>156</v>
      </c>
      <c r="D403" s="70" t="s">
        <v>135</v>
      </c>
      <c r="E403" s="70" t="str">
        <f t="shared" ref="E403:E414" si="90">+B403&amp;C403&amp;D403</f>
        <v>UW611ORANGE3L</v>
      </c>
      <c r="F403" s="70" t="s">
        <v>968</v>
      </c>
      <c r="G403" s="71">
        <v>650</v>
      </c>
      <c r="H403" s="72">
        <v>722</v>
      </c>
    </row>
    <row r="404" spans="1:8" s="73" customFormat="1" ht="12.95" customHeight="1">
      <c r="A404" s="69" t="s">
        <v>1141</v>
      </c>
      <c r="B404" s="70" t="s">
        <v>707</v>
      </c>
      <c r="C404" s="70" t="s">
        <v>1000</v>
      </c>
      <c r="D404" s="70" t="s">
        <v>140</v>
      </c>
      <c r="E404" s="70" t="str">
        <f t="shared" si="90"/>
        <v>UW611LIGHT BLUEM</v>
      </c>
      <c r="F404" s="70" t="s">
        <v>1145</v>
      </c>
      <c r="G404" s="71">
        <v>495</v>
      </c>
      <c r="H404" s="72">
        <v>550</v>
      </c>
    </row>
    <row r="405" spans="1:8" s="73" customFormat="1" ht="12.95" customHeight="1">
      <c r="A405" s="69" t="s">
        <v>1142</v>
      </c>
      <c r="B405" s="70" t="s">
        <v>707</v>
      </c>
      <c r="C405" s="70" t="s">
        <v>1000</v>
      </c>
      <c r="D405" s="70" t="s">
        <v>137</v>
      </c>
      <c r="E405" s="70" t="str">
        <f t="shared" si="90"/>
        <v>UW611LIGHT BLUEL</v>
      </c>
      <c r="F405" s="70" t="s">
        <v>1146</v>
      </c>
      <c r="G405" s="71">
        <v>495</v>
      </c>
      <c r="H405" s="72">
        <v>550</v>
      </c>
    </row>
    <row r="406" spans="1:8" s="73" customFormat="1" ht="12.95" customHeight="1">
      <c r="A406" s="69" t="s">
        <v>1143</v>
      </c>
      <c r="B406" s="70" t="s">
        <v>707</v>
      </c>
      <c r="C406" s="70" t="s">
        <v>1000</v>
      </c>
      <c r="D406" s="70" t="s">
        <v>139</v>
      </c>
      <c r="E406" s="70" t="str">
        <f t="shared" si="90"/>
        <v>UW611LIGHT BLUELL</v>
      </c>
      <c r="F406" s="70" t="s">
        <v>1147</v>
      </c>
      <c r="G406" s="71">
        <v>555</v>
      </c>
      <c r="H406" s="72">
        <v>617</v>
      </c>
    </row>
    <row r="407" spans="1:8" s="73" customFormat="1" ht="12.95" customHeight="1">
      <c r="A407" s="69" t="s">
        <v>1144</v>
      </c>
      <c r="B407" s="70" t="s">
        <v>707</v>
      </c>
      <c r="C407" s="70" t="s">
        <v>1000</v>
      </c>
      <c r="D407" s="70" t="s">
        <v>135</v>
      </c>
      <c r="E407" s="70" t="str">
        <f t="shared" ref="E407:E411" si="91">+B407&amp;C407&amp;D407</f>
        <v>UW611LIGHT BLUE3L</v>
      </c>
      <c r="F407" s="70" t="s">
        <v>1148</v>
      </c>
      <c r="G407" s="71">
        <v>650</v>
      </c>
      <c r="H407" s="72">
        <v>722</v>
      </c>
    </row>
    <row r="408" spans="1:8" s="73" customFormat="1" ht="12.95" customHeight="1">
      <c r="A408" s="69" t="s">
        <v>1153</v>
      </c>
      <c r="B408" s="70" t="s">
        <v>999</v>
      </c>
      <c r="C408" s="70" t="s">
        <v>179</v>
      </c>
      <c r="D408" s="70" t="s">
        <v>140</v>
      </c>
      <c r="E408" s="70" t="str">
        <f t="shared" si="91"/>
        <v>UW612WINE REDM</v>
      </c>
      <c r="F408" s="70" t="s">
        <v>1149</v>
      </c>
      <c r="G408" s="71">
        <v>490</v>
      </c>
      <c r="H408" s="72">
        <v>544</v>
      </c>
    </row>
    <row r="409" spans="1:8" s="73" customFormat="1" ht="12.95" customHeight="1">
      <c r="A409" s="69" t="s">
        <v>1154</v>
      </c>
      <c r="B409" s="70" t="s">
        <v>999</v>
      </c>
      <c r="C409" s="70" t="s">
        <v>179</v>
      </c>
      <c r="D409" s="70" t="s">
        <v>137</v>
      </c>
      <c r="E409" s="70" t="str">
        <f t="shared" si="91"/>
        <v>UW612WINE REDL</v>
      </c>
      <c r="F409" s="70" t="s">
        <v>1150</v>
      </c>
      <c r="G409" s="71">
        <v>490</v>
      </c>
      <c r="H409" s="72">
        <v>544</v>
      </c>
    </row>
    <row r="410" spans="1:8" s="73" customFormat="1" ht="12.95" customHeight="1">
      <c r="A410" s="69" t="s">
        <v>1155</v>
      </c>
      <c r="B410" s="70" t="s">
        <v>999</v>
      </c>
      <c r="C410" s="70" t="s">
        <v>179</v>
      </c>
      <c r="D410" s="70" t="s">
        <v>139</v>
      </c>
      <c r="E410" s="70" t="str">
        <f t="shared" si="91"/>
        <v>UW612WINE REDLL</v>
      </c>
      <c r="F410" s="70" t="s">
        <v>1151</v>
      </c>
      <c r="G410" s="71">
        <v>550</v>
      </c>
      <c r="H410" s="72">
        <v>611</v>
      </c>
    </row>
    <row r="411" spans="1:8" s="73" customFormat="1" ht="12.95" customHeight="1">
      <c r="A411" s="69" t="s">
        <v>1156</v>
      </c>
      <c r="B411" s="70" t="s">
        <v>999</v>
      </c>
      <c r="C411" s="70" t="s">
        <v>179</v>
      </c>
      <c r="D411" s="70" t="s">
        <v>135</v>
      </c>
      <c r="E411" s="70" t="str">
        <f t="shared" si="91"/>
        <v>UW612WINE RED3L</v>
      </c>
      <c r="F411" s="70" t="s">
        <v>1152</v>
      </c>
      <c r="G411" s="71">
        <v>620</v>
      </c>
      <c r="H411" s="72">
        <v>689</v>
      </c>
    </row>
    <row r="412" spans="1:8" s="73" customFormat="1" ht="12.95" customHeight="1">
      <c r="A412" s="69" t="s">
        <v>1157</v>
      </c>
      <c r="B412" s="70" t="s">
        <v>999</v>
      </c>
      <c r="C412" s="70" t="s">
        <v>1000</v>
      </c>
      <c r="D412" s="70" t="s">
        <v>140</v>
      </c>
      <c r="E412" s="70" t="str">
        <f t="shared" si="90"/>
        <v>UW612LIGHT BLUEM</v>
      </c>
      <c r="F412" s="70" t="s">
        <v>1001</v>
      </c>
      <c r="G412" s="71">
        <v>490</v>
      </c>
      <c r="H412" s="72">
        <v>544</v>
      </c>
    </row>
    <row r="413" spans="1:8" s="73" customFormat="1" ht="12.95" customHeight="1">
      <c r="A413" s="69" t="s">
        <v>1158</v>
      </c>
      <c r="B413" s="70" t="s">
        <v>999</v>
      </c>
      <c r="C413" s="70" t="s">
        <v>1000</v>
      </c>
      <c r="D413" s="70" t="s">
        <v>137</v>
      </c>
      <c r="E413" s="70" t="str">
        <f t="shared" si="90"/>
        <v>UW612LIGHT BLUEL</v>
      </c>
      <c r="F413" s="70" t="s">
        <v>1002</v>
      </c>
      <c r="G413" s="71">
        <v>490</v>
      </c>
      <c r="H413" s="72">
        <v>544</v>
      </c>
    </row>
    <row r="414" spans="1:8" s="73" customFormat="1" ht="12.95" customHeight="1">
      <c r="A414" s="69" t="s">
        <v>1159</v>
      </c>
      <c r="B414" s="70" t="s">
        <v>999</v>
      </c>
      <c r="C414" s="70" t="s">
        <v>1000</v>
      </c>
      <c r="D414" s="70" t="s">
        <v>139</v>
      </c>
      <c r="E414" s="70" t="str">
        <f t="shared" si="90"/>
        <v>UW612LIGHT BLUELL</v>
      </c>
      <c r="F414" s="70" t="s">
        <v>1003</v>
      </c>
      <c r="G414" s="71">
        <v>550</v>
      </c>
      <c r="H414" s="72">
        <v>611</v>
      </c>
    </row>
    <row r="415" spans="1:8" s="73" customFormat="1" ht="12.95" customHeight="1">
      <c r="A415" s="69" t="s">
        <v>1160</v>
      </c>
      <c r="B415" s="70" t="s">
        <v>999</v>
      </c>
      <c r="C415" s="70" t="s">
        <v>1000</v>
      </c>
      <c r="D415" s="70" t="s">
        <v>135</v>
      </c>
      <c r="E415" s="70" t="str">
        <f t="shared" ref="E415" si="92">+B415&amp;C415&amp;D415</f>
        <v>UW612LIGHT BLUE3L</v>
      </c>
      <c r="F415" s="70" t="s">
        <v>1004</v>
      </c>
      <c r="G415" s="71">
        <v>620</v>
      </c>
      <c r="H415" s="72">
        <v>689</v>
      </c>
    </row>
    <row r="416" spans="1:8" s="73" customFormat="1" ht="12.95" customHeight="1">
      <c r="A416" s="69" t="s">
        <v>296</v>
      </c>
      <c r="B416" s="70" t="s">
        <v>76</v>
      </c>
      <c r="C416" s="70" t="s">
        <v>143</v>
      </c>
      <c r="D416" s="70" t="s">
        <v>140</v>
      </c>
      <c r="E416" s="70" t="str">
        <f t="shared" si="85"/>
        <v>UW622REDM</v>
      </c>
      <c r="F416" s="70" t="s">
        <v>428</v>
      </c>
      <c r="G416" s="71">
        <v>485</v>
      </c>
      <c r="H416" s="72">
        <v>539</v>
      </c>
    </row>
    <row r="417" spans="1:8" s="73" customFormat="1" ht="12.95" customHeight="1">
      <c r="A417" s="69" t="s">
        <v>297</v>
      </c>
      <c r="B417" s="70" t="s">
        <v>76</v>
      </c>
      <c r="C417" s="70" t="s">
        <v>143</v>
      </c>
      <c r="D417" s="70" t="s">
        <v>137</v>
      </c>
      <c r="E417" s="70" t="str">
        <f t="shared" si="85"/>
        <v>UW622REDL</v>
      </c>
      <c r="F417" s="70" t="s">
        <v>429</v>
      </c>
      <c r="G417" s="71">
        <v>485</v>
      </c>
      <c r="H417" s="72">
        <v>539</v>
      </c>
    </row>
    <row r="418" spans="1:8" s="73" customFormat="1" ht="12.95" customHeight="1">
      <c r="A418" s="69" t="s">
        <v>298</v>
      </c>
      <c r="B418" s="70" t="s">
        <v>76</v>
      </c>
      <c r="C418" s="70" t="s">
        <v>143</v>
      </c>
      <c r="D418" s="70" t="s">
        <v>139</v>
      </c>
      <c r="E418" s="70" t="str">
        <f t="shared" si="85"/>
        <v>UW622REDLL</v>
      </c>
      <c r="F418" s="70" t="s">
        <v>430</v>
      </c>
      <c r="G418" s="71">
        <v>560</v>
      </c>
      <c r="H418" s="72">
        <v>622</v>
      </c>
    </row>
    <row r="419" spans="1:8" s="73" customFormat="1" ht="12.95" customHeight="1">
      <c r="A419" s="80" t="s">
        <v>458</v>
      </c>
      <c r="B419" s="70" t="s">
        <v>510</v>
      </c>
      <c r="C419" s="70" t="s">
        <v>142</v>
      </c>
      <c r="D419" s="70" t="s">
        <v>566</v>
      </c>
      <c r="E419" s="70" t="str">
        <f t="shared" si="85"/>
        <v>UW701BLUEA70</v>
      </c>
      <c r="F419" s="80" t="s">
        <v>514</v>
      </c>
      <c r="G419" s="71">
        <v>750</v>
      </c>
      <c r="H419" s="72">
        <v>833</v>
      </c>
    </row>
    <row r="420" spans="1:8" s="73" customFormat="1" ht="12.95" customHeight="1">
      <c r="A420" s="80" t="s">
        <v>459</v>
      </c>
      <c r="B420" s="70" t="s">
        <v>510</v>
      </c>
      <c r="C420" s="70" t="s">
        <v>142</v>
      </c>
      <c r="D420" s="70" t="s">
        <v>567</v>
      </c>
      <c r="E420" s="70" t="str">
        <f t="shared" si="85"/>
        <v>UW701BLUEA75</v>
      </c>
      <c r="F420" s="80" t="s">
        <v>515</v>
      </c>
      <c r="G420" s="71">
        <v>750</v>
      </c>
      <c r="H420" s="72">
        <v>833</v>
      </c>
    </row>
    <row r="421" spans="1:8" s="73" customFormat="1" ht="12.95" customHeight="1">
      <c r="A421" s="80" t="s">
        <v>460</v>
      </c>
      <c r="B421" s="70" t="s">
        <v>510</v>
      </c>
      <c r="C421" s="70" t="s">
        <v>142</v>
      </c>
      <c r="D421" s="70" t="s">
        <v>568</v>
      </c>
      <c r="E421" s="70" t="str">
        <f t="shared" si="85"/>
        <v>UW701BLUEA80</v>
      </c>
      <c r="F421" s="80" t="s">
        <v>516</v>
      </c>
      <c r="G421" s="71">
        <v>750</v>
      </c>
      <c r="H421" s="72">
        <v>833</v>
      </c>
    </row>
    <row r="422" spans="1:8" s="73" customFormat="1" ht="12.95" customHeight="1">
      <c r="A422" s="80" t="s">
        <v>461</v>
      </c>
      <c r="B422" s="70" t="s">
        <v>510</v>
      </c>
      <c r="C422" s="70" t="s">
        <v>142</v>
      </c>
      <c r="D422" s="70" t="s">
        <v>569</v>
      </c>
      <c r="E422" s="70" t="str">
        <f t="shared" si="85"/>
        <v>UW701BLUEA85</v>
      </c>
      <c r="F422" s="80" t="s">
        <v>517</v>
      </c>
      <c r="G422" s="71">
        <v>750</v>
      </c>
      <c r="H422" s="72">
        <v>833</v>
      </c>
    </row>
    <row r="423" spans="1:8" s="73" customFormat="1" ht="12.95" customHeight="1">
      <c r="A423" s="80" t="s">
        <v>462</v>
      </c>
      <c r="B423" s="70" t="s">
        <v>510</v>
      </c>
      <c r="C423" s="70" t="s">
        <v>142</v>
      </c>
      <c r="D423" s="70" t="s">
        <v>570</v>
      </c>
      <c r="E423" s="70" t="str">
        <f t="shared" si="85"/>
        <v>UW701BLUEB70</v>
      </c>
      <c r="F423" s="80" t="s">
        <v>518</v>
      </c>
      <c r="G423" s="71">
        <v>750</v>
      </c>
      <c r="H423" s="72">
        <v>833</v>
      </c>
    </row>
    <row r="424" spans="1:8" s="73" customFormat="1" ht="12.95" customHeight="1">
      <c r="A424" s="80" t="s">
        <v>463</v>
      </c>
      <c r="B424" s="70" t="s">
        <v>510</v>
      </c>
      <c r="C424" s="70" t="s">
        <v>142</v>
      </c>
      <c r="D424" s="70" t="s">
        <v>571</v>
      </c>
      <c r="E424" s="70" t="str">
        <f t="shared" si="85"/>
        <v>UW701BLUEB75</v>
      </c>
      <c r="F424" s="80" t="s">
        <v>519</v>
      </c>
      <c r="G424" s="71">
        <v>750</v>
      </c>
      <c r="H424" s="72">
        <v>833</v>
      </c>
    </row>
    <row r="425" spans="1:8" s="73" customFormat="1" ht="12.95" customHeight="1">
      <c r="A425" s="80" t="s">
        <v>464</v>
      </c>
      <c r="B425" s="70" t="s">
        <v>510</v>
      </c>
      <c r="C425" s="70" t="s">
        <v>142</v>
      </c>
      <c r="D425" s="70" t="s">
        <v>572</v>
      </c>
      <c r="E425" s="70" t="str">
        <f t="shared" si="85"/>
        <v>UW701BLUEB80</v>
      </c>
      <c r="F425" s="80" t="s">
        <v>520</v>
      </c>
      <c r="G425" s="71">
        <v>750</v>
      </c>
      <c r="H425" s="72">
        <v>833</v>
      </c>
    </row>
    <row r="426" spans="1:8" s="73" customFormat="1" ht="12.95" customHeight="1">
      <c r="A426" s="80" t="s">
        <v>465</v>
      </c>
      <c r="B426" s="70" t="s">
        <v>510</v>
      </c>
      <c r="C426" s="70" t="s">
        <v>142</v>
      </c>
      <c r="D426" s="70" t="s">
        <v>573</v>
      </c>
      <c r="E426" s="70" t="str">
        <f t="shared" si="85"/>
        <v>UW701BLUEB85</v>
      </c>
      <c r="F426" s="80" t="s">
        <v>521</v>
      </c>
      <c r="G426" s="71">
        <v>750</v>
      </c>
      <c r="H426" s="72">
        <v>833</v>
      </c>
    </row>
    <row r="427" spans="1:8" s="73" customFormat="1" ht="12.95" customHeight="1">
      <c r="A427" s="80" t="s">
        <v>466</v>
      </c>
      <c r="B427" s="70" t="s">
        <v>510</v>
      </c>
      <c r="C427" s="70" t="s">
        <v>142</v>
      </c>
      <c r="D427" s="70" t="s">
        <v>574</v>
      </c>
      <c r="E427" s="70" t="str">
        <f t="shared" si="85"/>
        <v>UW701BLUEB90</v>
      </c>
      <c r="F427" s="80" t="s">
        <v>522</v>
      </c>
      <c r="G427" s="71">
        <v>750</v>
      </c>
      <c r="H427" s="72">
        <v>833</v>
      </c>
    </row>
    <row r="428" spans="1:8" s="73" customFormat="1" ht="12.95" customHeight="1">
      <c r="A428" s="80" t="s">
        <v>467</v>
      </c>
      <c r="B428" s="70" t="s">
        <v>510</v>
      </c>
      <c r="C428" s="70" t="s">
        <v>142</v>
      </c>
      <c r="D428" s="70" t="s">
        <v>575</v>
      </c>
      <c r="E428" s="70" t="str">
        <f t="shared" si="85"/>
        <v>UW701BLUEC70</v>
      </c>
      <c r="F428" s="80" t="s">
        <v>523</v>
      </c>
      <c r="G428" s="71">
        <v>750</v>
      </c>
      <c r="H428" s="72">
        <v>833</v>
      </c>
    </row>
    <row r="429" spans="1:8" s="73" customFormat="1" ht="12.95" customHeight="1">
      <c r="A429" s="80" t="s">
        <v>468</v>
      </c>
      <c r="B429" s="70" t="s">
        <v>510</v>
      </c>
      <c r="C429" s="70" t="s">
        <v>142</v>
      </c>
      <c r="D429" s="70" t="s">
        <v>576</v>
      </c>
      <c r="E429" s="70" t="str">
        <f t="shared" si="85"/>
        <v>UW701BLUEC75</v>
      </c>
      <c r="F429" s="80" t="s">
        <v>524</v>
      </c>
      <c r="G429" s="71">
        <v>750</v>
      </c>
      <c r="H429" s="72">
        <v>833</v>
      </c>
    </row>
    <row r="430" spans="1:8" s="73" customFormat="1" ht="12.95" customHeight="1">
      <c r="A430" s="80" t="s">
        <v>469</v>
      </c>
      <c r="B430" s="70" t="s">
        <v>510</v>
      </c>
      <c r="C430" s="70" t="s">
        <v>142</v>
      </c>
      <c r="D430" s="70" t="s">
        <v>577</v>
      </c>
      <c r="E430" s="70" t="str">
        <f t="shared" si="85"/>
        <v>UW701BLUEC80</v>
      </c>
      <c r="F430" s="80" t="s">
        <v>525</v>
      </c>
      <c r="G430" s="71">
        <v>750</v>
      </c>
      <c r="H430" s="72">
        <v>833</v>
      </c>
    </row>
    <row r="431" spans="1:8" s="73" customFormat="1" ht="12.95" customHeight="1">
      <c r="A431" s="80" t="s">
        <v>470</v>
      </c>
      <c r="B431" s="70" t="s">
        <v>510</v>
      </c>
      <c r="C431" s="70" t="s">
        <v>142</v>
      </c>
      <c r="D431" s="70" t="s">
        <v>578</v>
      </c>
      <c r="E431" s="70" t="str">
        <f t="shared" si="85"/>
        <v>UW701BLUEC85</v>
      </c>
      <c r="F431" s="80" t="s">
        <v>526</v>
      </c>
      <c r="G431" s="71">
        <v>750</v>
      </c>
      <c r="H431" s="72">
        <v>833</v>
      </c>
    </row>
    <row r="432" spans="1:8" s="73" customFormat="1" ht="12.95" customHeight="1">
      <c r="A432" s="80" t="s">
        <v>471</v>
      </c>
      <c r="B432" s="70" t="s">
        <v>510</v>
      </c>
      <c r="C432" s="70" t="s">
        <v>142</v>
      </c>
      <c r="D432" s="70" t="s">
        <v>579</v>
      </c>
      <c r="E432" s="70" t="str">
        <f t="shared" si="85"/>
        <v>UW701BLUEC90</v>
      </c>
      <c r="F432" s="80" t="s">
        <v>527</v>
      </c>
      <c r="G432" s="71">
        <v>750</v>
      </c>
      <c r="H432" s="72">
        <v>833</v>
      </c>
    </row>
    <row r="433" spans="1:8" s="73" customFormat="1" ht="12.95" customHeight="1">
      <c r="A433" s="80" t="s">
        <v>472</v>
      </c>
      <c r="B433" s="70" t="s">
        <v>510</v>
      </c>
      <c r="C433" s="70" t="s">
        <v>142</v>
      </c>
      <c r="D433" s="70" t="s">
        <v>580</v>
      </c>
      <c r="E433" s="70" t="str">
        <f t="shared" si="85"/>
        <v>UW701BLUED70</v>
      </c>
      <c r="F433" s="80" t="s">
        <v>528</v>
      </c>
      <c r="G433" s="71">
        <v>750</v>
      </c>
      <c r="H433" s="72">
        <v>833</v>
      </c>
    </row>
    <row r="434" spans="1:8" s="73" customFormat="1" ht="12.95" customHeight="1">
      <c r="A434" s="80" t="s">
        <v>473</v>
      </c>
      <c r="B434" s="70" t="s">
        <v>510</v>
      </c>
      <c r="C434" s="70" t="s">
        <v>142</v>
      </c>
      <c r="D434" s="70" t="s">
        <v>581</v>
      </c>
      <c r="E434" s="70" t="str">
        <f t="shared" si="85"/>
        <v>UW701BLUED75</v>
      </c>
      <c r="F434" s="80" t="s">
        <v>529</v>
      </c>
      <c r="G434" s="71">
        <v>750</v>
      </c>
      <c r="H434" s="72">
        <v>833</v>
      </c>
    </row>
    <row r="435" spans="1:8" s="73" customFormat="1" ht="12.95" customHeight="1">
      <c r="A435" s="80" t="s">
        <v>474</v>
      </c>
      <c r="B435" s="70" t="s">
        <v>510</v>
      </c>
      <c r="C435" s="70" t="s">
        <v>142</v>
      </c>
      <c r="D435" s="70" t="s">
        <v>582</v>
      </c>
      <c r="E435" s="70" t="str">
        <f t="shared" si="85"/>
        <v>UW701BLUED80</v>
      </c>
      <c r="F435" s="80" t="s">
        <v>530</v>
      </c>
      <c r="G435" s="71">
        <v>750</v>
      </c>
      <c r="H435" s="72">
        <v>833</v>
      </c>
    </row>
    <row r="436" spans="1:8" s="73" customFormat="1" ht="12.95" customHeight="1">
      <c r="A436" s="80" t="s">
        <v>475</v>
      </c>
      <c r="B436" s="70" t="s">
        <v>510</v>
      </c>
      <c r="C436" s="70" t="s">
        <v>142</v>
      </c>
      <c r="D436" s="70" t="s">
        <v>583</v>
      </c>
      <c r="E436" s="70" t="str">
        <f t="shared" si="85"/>
        <v>UW701BLUED85</v>
      </c>
      <c r="F436" s="80" t="s">
        <v>531</v>
      </c>
      <c r="G436" s="71">
        <v>750</v>
      </c>
      <c r="H436" s="72">
        <v>833</v>
      </c>
    </row>
    <row r="437" spans="1:8" s="73" customFormat="1" ht="12.95" customHeight="1">
      <c r="A437" s="80" t="s">
        <v>476</v>
      </c>
      <c r="B437" s="70" t="s">
        <v>510</v>
      </c>
      <c r="C437" s="70" t="s">
        <v>142</v>
      </c>
      <c r="D437" s="70" t="s">
        <v>584</v>
      </c>
      <c r="E437" s="70" t="str">
        <f t="shared" si="85"/>
        <v>UW701BLUED90</v>
      </c>
      <c r="F437" s="80" t="s">
        <v>532</v>
      </c>
      <c r="G437" s="71">
        <v>750</v>
      </c>
      <c r="H437" s="72">
        <v>833</v>
      </c>
    </row>
    <row r="438" spans="1:8" s="73" customFormat="1" ht="12.95" customHeight="1">
      <c r="A438" s="80" t="s">
        <v>477</v>
      </c>
      <c r="B438" s="70" t="s">
        <v>510</v>
      </c>
      <c r="C438" s="70" t="s">
        <v>142</v>
      </c>
      <c r="D438" s="70" t="s">
        <v>585</v>
      </c>
      <c r="E438" s="70" t="str">
        <f t="shared" si="85"/>
        <v>UW701BLUEE75</v>
      </c>
      <c r="F438" s="80" t="s">
        <v>533</v>
      </c>
      <c r="G438" s="71">
        <v>810</v>
      </c>
      <c r="H438" s="72">
        <v>900</v>
      </c>
    </row>
    <row r="439" spans="1:8" s="73" customFormat="1" ht="12.95" customHeight="1">
      <c r="A439" s="80" t="s">
        <v>478</v>
      </c>
      <c r="B439" s="70" t="s">
        <v>510</v>
      </c>
      <c r="C439" s="70" t="s">
        <v>142</v>
      </c>
      <c r="D439" s="70" t="s">
        <v>586</v>
      </c>
      <c r="E439" s="70" t="str">
        <f t="shared" si="85"/>
        <v>UW701BLUEE80</v>
      </c>
      <c r="F439" s="80" t="s">
        <v>534</v>
      </c>
      <c r="G439" s="71">
        <v>810</v>
      </c>
      <c r="H439" s="72">
        <v>900</v>
      </c>
    </row>
    <row r="440" spans="1:8" s="73" customFormat="1" ht="12.95" customHeight="1">
      <c r="A440" s="80" t="s">
        <v>479</v>
      </c>
      <c r="B440" s="70" t="s">
        <v>510</v>
      </c>
      <c r="C440" s="70" t="s">
        <v>142</v>
      </c>
      <c r="D440" s="70" t="s">
        <v>587</v>
      </c>
      <c r="E440" s="70" t="str">
        <f t="shared" si="85"/>
        <v>UW701BLUEE85</v>
      </c>
      <c r="F440" s="80" t="s">
        <v>535</v>
      </c>
      <c r="G440" s="71">
        <v>810</v>
      </c>
      <c r="H440" s="72">
        <v>900</v>
      </c>
    </row>
    <row r="441" spans="1:8" s="73" customFormat="1" ht="12.95" customHeight="1">
      <c r="A441" s="80" t="s">
        <v>480</v>
      </c>
      <c r="B441" s="70" t="s">
        <v>510</v>
      </c>
      <c r="C441" s="70" t="s">
        <v>142</v>
      </c>
      <c r="D441" s="70" t="s">
        <v>588</v>
      </c>
      <c r="E441" s="70" t="str">
        <f t="shared" si="85"/>
        <v>UW701BLUEE90</v>
      </c>
      <c r="F441" s="80" t="s">
        <v>536</v>
      </c>
      <c r="G441" s="71">
        <v>810</v>
      </c>
      <c r="H441" s="72">
        <v>900</v>
      </c>
    </row>
    <row r="442" spans="1:8" s="73" customFormat="1" ht="12.95" customHeight="1">
      <c r="A442" s="80" t="s">
        <v>481</v>
      </c>
      <c r="B442" s="70" t="s">
        <v>511</v>
      </c>
      <c r="C442" s="70" t="s">
        <v>179</v>
      </c>
      <c r="D442" s="70" t="s">
        <v>566</v>
      </c>
      <c r="E442" s="70" t="str">
        <f t="shared" si="85"/>
        <v>UW702WINE REDA70</v>
      </c>
      <c r="F442" s="80" t="s">
        <v>537</v>
      </c>
      <c r="G442" s="71">
        <v>840</v>
      </c>
      <c r="H442" s="72">
        <v>933</v>
      </c>
    </row>
    <row r="443" spans="1:8" s="73" customFormat="1" ht="12.95" customHeight="1">
      <c r="A443" s="80" t="s">
        <v>482</v>
      </c>
      <c r="B443" s="70" t="s">
        <v>511</v>
      </c>
      <c r="C443" s="70" t="s">
        <v>179</v>
      </c>
      <c r="D443" s="70" t="s">
        <v>567</v>
      </c>
      <c r="E443" s="70" t="str">
        <f t="shared" si="85"/>
        <v>UW702WINE REDA75</v>
      </c>
      <c r="F443" s="80" t="s">
        <v>538</v>
      </c>
      <c r="G443" s="71">
        <v>840</v>
      </c>
      <c r="H443" s="72">
        <v>933</v>
      </c>
    </row>
    <row r="444" spans="1:8" s="73" customFormat="1" ht="12.95" customHeight="1">
      <c r="A444" s="80" t="s">
        <v>483</v>
      </c>
      <c r="B444" s="70" t="s">
        <v>511</v>
      </c>
      <c r="C444" s="70" t="s">
        <v>179</v>
      </c>
      <c r="D444" s="70" t="s">
        <v>568</v>
      </c>
      <c r="E444" s="70" t="str">
        <f t="shared" si="85"/>
        <v>UW702WINE REDA80</v>
      </c>
      <c r="F444" s="80" t="s">
        <v>539</v>
      </c>
      <c r="G444" s="71">
        <v>840</v>
      </c>
      <c r="H444" s="72">
        <v>933</v>
      </c>
    </row>
    <row r="445" spans="1:8" s="73" customFormat="1" ht="12.95" customHeight="1">
      <c r="A445" s="80" t="s">
        <v>484</v>
      </c>
      <c r="B445" s="70" t="s">
        <v>511</v>
      </c>
      <c r="C445" s="70" t="s">
        <v>179</v>
      </c>
      <c r="D445" s="70" t="s">
        <v>569</v>
      </c>
      <c r="E445" s="70" t="str">
        <f t="shared" si="85"/>
        <v>UW702WINE REDA85</v>
      </c>
      <c r="F445" s="80" t="s">
        <v>540</v>
      </c>
      <c r="G445" s="71">
        <v>840</v>
      </c>
      <c r="H445" s="72">
        <v>933</v>
      </c>
    </row>
    <row r="446" spans="1:8" s="73" customFormat="1" ht="12.95" customHeight="1">
      <c r="A446" s="80" t="s">
        <v>485</v>
      </c>
      <c r="B446" s="70" t="s">
        <v>511</v>
      </c>
      <c r="C446" s="70" t="s">
        <v>179</v>
      </c>
      <c r="D446" s="70" t="s">
        <v>570</v>
      </c>
      <c r="E446" s="70" t="str">
        <f t="shared" si="85"/>
        <v>UW702WINE REDB70</v>
      </c>
      <c r="F446" s="80" t="s">
        <v>541</v>
      </c>
      <c r="G446" s="71">
        <v>840</v>
      </c>
      <c r="H446" s="72">
        <v>933</v>
      </c>
    </row>
    <row r="447" spans="1:8" s="73" customFormat="1" ht="12.95" customHeight="1">
      <c r="A447" s="80" t="s">
        <v>486</v>
      </c>
      <c r="B447" s="70" t="s">
        <v>511</v>
      </c>
      <c r="C447" s="70" t="s">
        <v>179</v>
      </c>
      <c r="D447" s="70" t="s">
        <v>571</v>
      </c>
      <c r="E447" s="70" t="str">
        <f t="shared" si="85"/>
        <v>UW702WINE REDB75</v>
      </c>
      <c r="F447" s="80" t="s">
        <v>542</v>
      </c>
      <c r="G447" s="71">
        <v>840</v>
      </c>
      <c r="H447" s="72">
        <v>933</v>
      </c>
    </row>
    <row r="448" spans="1:8" s="73" customFormat="1" ht="12.95" customHeight="1">
      <c r="A448" s="80" t="s">
        <v>487</v>
      </c>
      <c r="B448" s="70" t="s">
        <v>511</v>
      </c>
      <c r="C448" s="70" t="s">
        <v>179</v>
      </c>
      <c r="D448" s="70" t="s">
        <v>572</v>
      </c>
      <c r="E448" s="70" t="str">
        <f t="shared" si="85"/>
        <v>UW702WINE REDB80</v>
      </c>
      <c r="F448" s="80" t="s">
        <v>543</v>
      </c>
      <c r="G448" s="71">
        <v>840</v>
      </c>
      <c r="H448" s="72">
        <v>933</v>
      </c>
    </row>
    <row r="449" spans="1:8" s="73" customFormat="1" ht="12.95" customHeight="1">
      <c r="A449" s="80" t="s">
        <v>488</v>
      </c>
      <c r="B449" s="70" t="s">
        <v>511</v>
      </c>
      <c r="C449" s="70" t="s">
        <v>179</v>
      </c>
      <c r="D449" s="70" t="s">
        <v>573</v>
      </c>
      <c r="E449" s="70" t="str">
        <f t="shared" si="85"/>
        <v>UW702WINE REDB85</v>
      </c>
      <c r="F449" s="80" t="s">
        <v>544</v>
      </c>
      <c r="G449" s="71">
        <v>840</v>
      </c>
      <c r="H449" s="72">
        <v>933</v>
      </c>
    </row>
    <row r="450" spans="1:8" s="73" customFormat="1" ht="12.95" customHeight="1">
      <c r="A450" s="80" t="s">
        <v>489</v>
      </c>
      <c r="B450" s="70" t="s">
        <v>511</v>
      </c>
      <c r="C450" s="70" t="s">
        <v>179</v>
      </c>
      <c r="D450" s="70" t="s">
        <v>574</v>
      </c>
      <c r="E450" s="70" t="str">
        <f t="shared" si="85"/>
        <v>UW702WINE REDB90</v>
      </c>
      <c r="F450" s="80" t="s">
        <v>545</v>
      </c>
      <c r="G450" s="71">
        <v>840</v>
      </c>
      <c r="H450" s="72">
        <v>933</v>
      </c>
    </row>
    <row r="451" spans="1:8" s="73" customFormat="1" ht="12.95" customHeight="1">
      <c r="A451" s="80" t="s">
        <v>490</v>
      </c>
      <c r="B451" s="70" t="s">
        <v>511</v>
      </c>
      <c r="C451" s="70" t="s">
        <v>179</v>
      </c>
      <c r="D451" s="70" t="s">
        <v>575</v>
      </c>
      <c r="E451" s="70" t="str">
        <f t="shared" si="85"/>
        <v>UW702WINE REDC70</v>
      </c>
      <c r="F451" s="80" t="s">
        <v>546</v>
      </c>
      <c r="G451" s="71">
        <v>840</v>
      </c>
      <c r="H451" s="72">
        <v>933</v>
      </c>
    </row>
    <row r="452" spans="1:8" s="73" customFormat="1" ht="12.95" customHeight="1">
      <c r="A452" s="81" t="s">
        <v>491</v>
      </c>
      <c r="B452" s="70" t="s">
        <v>511</v>
      </c>
      <c r="C452" s="70" t="s">
        <v>179</v>
      </c>
      <c r="D452" s="70" t="s">
        <v>576</v>
      </c>
      <c r="E452" s="70" t="str">
        <f t="shared" si="85"/>
        <v>UW702WINE REDC75</v>
      </c>
      <c r="F452" s="81" t="s">
        <v>547</v>
      </c>
      <c r="G452" s="71">
        <v>840</v>
      </c>
      <c r="H452" s="72">
        <v>933</v>
      </c>
    </row>
    <row r="453" spans="1:8" s="73" customFormat="1" ht="12.95" customHeight="1">
      <c r="A453" s="81" t="s">
        <v>492</v>
      </c>
      <c r="B453" s="70" t="s">
        <v>511</v>
      </c>
      <c r="C453" s="70" t="s">
        <v>179</v>
      </c>
      <c r="D453" s="70" t="s">
        <v>577</v>
      </c>
      <c r="E453" s="70" t="str">
        <f t="shared" si="85"/>
        <v>UW702WINE REDC80</v>
      </c>
      <c r="F453" s="81" t="s">
        <v>548</v>
      </c>
      <c r="G453" s="71">
        <v>840</v>
      </c>
      <c r="H453" s="72">
        <v>933</v>
      </c>
    </row>
    <row r="454" spans="1:8" s="73" customFormat="1" ht="12.95" customHeight="1">
      <c r="A454" s="82" t="s">
        <v>493</v>
      </c>
      <c r="B454" s="70" t="s">
        <v>511</v>
      </c>
      <c r="C454" s="70" t="s">
        <v>179</v>
      </c>
      <c r="D454" s="70" t="s">
        <v>578</v>
      </c>
      <c r="E454" s="70" t="str">
        <f t="shared" si="85"/>
        <v>UW702WINE REDC85</v>
      </c>
      <c r="F454" s="82" t="s">
        <v>549</v>
      </c>
      <c r="G454" s="71">
        <v>840</v>
      </c>
      <c r="H454" s="72">
        <v>933</v>
      </c>
    </row>
    <row r="455" spans="1:8" s="73" customFormat="1" ht="12.95" customHeight="1">
      <c r="A455" s="80" t="s">
        <v>494</v>
      </c>
      <c r="B455" s="70" t="s">
        <v>511</v>
      </c>
      <c r="C455" s="70" t="s">
        <v>179</v>
      </c>
      <c r="D455" s="70" t="s">
        <v>579</v>
      </c>
      <c r="E455" s="70" t="str">
        <f t="shared" si="85"/>
        <v>UW702WINE REDC90</v>
      </c>
      <c r="F455" s="80" t="s">
        <v>550</v>
      </c>
      <c r="G455" s="71">
        <v>840</v>
      </c>
      <c r="H455" s="72">
        <v>933</v>
      </c>
    </row>
    <row r="456" spans="1:8" s="73" customFormat="1" ht="12.95" customHeight="1">
      <c r="A456" s="80" t="s">
        <v>495</v>
      </c>
      <c r="B456" s="70" t="s">
        <v>511</v>
      </c>
      <c r="C456" s="70" t="s">
        <v>179</v>
      </c>
      <c r="D456" s="70" t="s">
        <v>580</v>
      </c>
      <c r="E456" s="70" t="str">
        <f t="shared" si="85"/>
        <v>UW702WINE REDD70</v>
      </c>
      <c r="F456" s="80" t="s">
        <v>551</v>
      </c>
      <c r="G456" s="71">
        <v>840</v>
      </c>
      <c r="H456" s="72">
        <v>933</v>
      </c>
    </row>
    <row r="457" spans="1:8" s="73" customFormat="1" ht="12.95" customHeight="1">
      <c r="A457" s="80" t="s">
        <v>496</v>
      </c>
      <c r="B457" s="70" t="s">
        <v>511</v>
      </c>
      <c r="C457" s="70" t="s">
        <v>179</v>
      </c>
      <c r="D457" s="70" t="s">
        <v>581</v>
      </c>
      <c r="E457" s="70" t="str">
        <f t="shared" si="85"/>
        <v>UW702WINE REDD75</v>
      </c>
      <c r="F457" s="80" t="s">
        <v>552</v>
      </c>
      <c r="G457" s="71">
        <v>840</v>
      </c>
      <c r="H457" s="72">
        <v>933</v>
      </c>
    </row>
    <row r="458" spans="1:8" s="73" customFormat="1" ht="12.95" customHeight="1">
      <c r="A458" s="83" t="s">
        <v>497</v>
      </c>
      <c r="B458" s="70" t="s">
        <v>511</v>
      </c>
      <c r="C458" s="70" t="s">
        <v>179</v>
      </c>
      <c r="D458" s="70" t="s">
        <v>582</v>
      </c>
      <c r="E458" s="70" t="str">
        <f t="shared" si="85"/>
        <v>UW702WINE REDD80</v>
      </c>
      <c r="F458" s="83" t="s">
        <v>553</v>
      </c>
      <c r="G458" s="71">
        <v>840</v>
      </c>
      <c r="H458" s="72">
        <v>933</v>
      </c>
    </row>
    <row r="459" spans="1:8" s="73" customFormat="1" ht="12.95" customHeight="1">
      <c r="A459" s="81" t="s">
        <v>498</v>
      </c>
      <c r="B459" s="70" t="s">
        <v>511</v>
      </c>
      <c r="C459" s="70" t="s">
        <v>179</v>
      </c>
      <c r="D459" s="70" t="s">
        <v>583</v>
      </c>
      <c r="E459" s="70" t="str">
        <f t="shared" si="85"/>
        <v>UW702WINE REDD85</v>
      </c>
      <c r="F459" s="81" t="s">
        <v>554</v>
      </c>
      <c r="G459" s="71">
        <v>840</v>
      </c>
      <c r="H459" s="72">
        <v>933</v>
      </c>
    </row>
    <row r="460" spans="1:8" s="73" customFormat="1" ht="12.95" customHeight="1">
      <c r="A460" s="81" t="s">
        <v>499</v>
      </c>
      <c r="B460" s="70" t="s">
        <v>511</v>
      </c>
      <c r="C460" s="70" t="s">
        <v>179</v>
      </c>
      <c r="D460" s="70" t="s">
        <v>584</v>
      </c>
      <c r="E460" s="70" t="str">
        <f t="shared" si="85"/>
        <v>UW702WINE REDD90</v>
      </c>
      <c r="F460" s="81" t="s">
        <v>555</v>
      </c>
      <c r="G460" s="71">
        <v>840</v>
      </c>
      <c r="H460" s="72">
        <v>933</v>
      </c>
    </row>
    <row r="461" spans="1:8" s="73" customFormat="1" ht="12.95" customHeight="1">
      <c r="A461" s="80" t="s">
        <v>500</v>
      </c>
      <c r="B461" s="70" t="s">
        <v>511</v>
      </c>
      <c r="C461" s="70" t="s">
        <v>179</v>
      </c>
      <c r="D461" s="70" t="s">
        <v>585</v>
      </c>
      <c r="E461" s="70" t="str">
        <f t="shared" si="85"/>
        <v>UW702WINE REDE75</v>
      </c>
      <c r="F461" s="80" t="s">
        <v>556</v>
      </c>
      <c r="G461" s="71">
        <v>900</v>
      </c>
      <c r="H461" s="72">
        <v>1000</v>
      </c>
    </row>
    <row r="462" spans="1:8" s="73" customFormat="1" ht="12.95" customHeight="1">
      <c r="A462" s="80" t="s">
        <v>501</v>
      </c>
      <c r="B462" s="70" t="s">
        <v>511</v>
      </c>
      <c r="C462" s="70" t="s">
        <v>179</v>
      </c>
      <c r="D462" s="70" t="s">
        <v>586</v>
      </c>
      <c r="E462" s="70" t="str">
        <f t="shared" si="85"/>
        <v>UW702WINE REDE80</v>
      </c>
      <c r="F462" s="80" t="s">
        <v>557</v>
      </c>
      <c r="G462" s="71">
        <v>900</v>
      </c>
      <c r="H462" s="72">
        <v>1000</v>
      </c>
    </row>
    <row r="463" spans="1:8" s="73" customFormat="1" ht="12.95" customHeight="1">
      <c r="A463" s="80" t="s">
        <v>502</v>
      </c>
      <c r="B463" s="70" t="s">
        <v>511</v>
      </c>
      <c r="C463" s="70" t="s">
        <v>179</v>
      </c>
      <c r="D463" s="70" t="s">
        <v>587</v>
      </c>
      <c r="E463" s="70" t="str">
        <f t="shared" si="85"/>
        <v>UW702WINE REDE85</v>
      </c>
      <c r="F463" s="80" t="s">
        <v>558</v>
      </c>
      <c r="G463" s="71">
        <v>900</v>
      </c>
      <c r="H463" s="72">
        <v>1000</v>
      </c>
    </row>
    <row r="464" spans="1:8" s="73" customFormat="1" ht="12.95" customHeight="1">
      <c r="A464" s="80" t="s">
        <v>503</v>
      </c>
      <c r="B464" s="70" t="s">
        <v>511</v>
      </c>
      <c r="C464" s="70" t="s">
        <v>179</v>
      </c>
      <c r="D464" s="70" t="s">
        <v>588</v>
      </c>
      <c r="E464" s="70" t="str">
        <f t="shared" si="85"/>
        <v>UW702WINE REDE90</v>
      </c>
      <c r="F464" s="80" t="s">
        <v>559</v>
      </c>
      <c r="G464" s="71">
        <v>900</v>
      </c>
      <c r="H464" s="72">
        <v>1000</v>
      </c>
    </row>
    <row r="465" spans="1:8" s="73" customFormat="1" ht="12.95" customHeight="1">
      <c r="A465" s="81" t="s">
        <v>504</v>
      </c>
      <c r="B465" s="70" t="s">
        <v>512</v>
      </c>
      <c r="C465" s="70" t="s">
        <v>142</v>
      </c>
      <c r="D465" s="70" t="s">
        <v>140</v>
      </c>
      <c r="E465" s="70" t="str">
        <f t="shared" si="85"/>
        <v>UW703BLUEM</v>
      </c>
      <c r="F465" s="81" t="s">
        <v>560</v>
      </c>
      <c r="G465" s="71">
        <v>390</v>
      </c>
      <c r="H465" s="72">
        <v>433</v>
      </c>
    </row>
    <row r="466" spans="1:8" s="73" customFormat="1" ht="12.95" customHeight="1">
      <c r="A466" s="82" t="s">
        <v>505</v>
      </c>
      <c r="B466" s="70" t="s">
        <v>512</v>
      </c>
      <c r="C466" s="70" t="s">
        <v>142</v>
      </c>
      <c r="D466" s="70" t="s">
        <v>137</v>
      </c>
      <c r="E466" s="70" t="str">
        <f t="shared" si="85"/>
        <v>UW703BLUEL</v>
      </c>
      <c r="F466" s="82" t="s">
        <v>561</v>
      </c>
      <c r="G466" s="71">
        <v>390</v>
      </c>
      <c r="H466" s="72">
        <v>433</v>
      </c>
    </row>
    <row r="467" spans="1:8" s="73" customFormat="1" ht="12.95" customHeight="1">
      <c r="A467" s="80" t="s">
        <v>506</v>
      </c>
      <c r="B467" s="70" t="s">
        <v>512</v>
      </c>
      <c r="C467" s="70" t="s">
        <v>142</v>
      </c>
      <c r="D467" s="70" t="s">
        <v>139</v>
      </c>
      <c r="E467" s="70" t="str">
        <f t="shared" si="85"/>
        <v>UW703BLUELL</v>
      </c>
      <c r="F467" s="80" t="s">
        <v>562</v>
      </c>
      <c r="G467" s="71">
        <v>420</v>
      </c>
      <c r="H467" s="72">
        <v>467</v>
      </c>
    </row>
    <row r="468" spans="1:8" s="73" customFormat="1" ht="12.95" customHeight="1">
      <c r="A468" s="80" t="s">
        <v>507</v>
      </c>
      <c r="B468" s="70" t="s">
        <v>513</v>
      </c>
      <c r="C468" s="70" t="s">
        <v>179</v>
      </c>
      <c r="D468" s="70" t="s">
        <v>140</v>
      </c>
      <c r="E468" s="70" t="str">
        <f t="shared" si="85"/>
        <v>UW704WINE REDM</v>
      </c>
      <c r="F468" s="80" t="s">
        <v>563</v>
      </c>
      <c r="G468" s="71">
        <v>405</v>
      </c>
      <c r="H468" s="72">
        <v>450</v>
      </c>
    </row>
    <row r="469" spans="1:8" s="73" customFormat="1" ht="12.95" customHeight="1">
      <c r="A469" s="80" t="s">
        <v>508</v>
      </c>
      <c r="B469" s="70" t="s">
        <v>513</v>
      </c>
      <c r="C469" s="70" t="s">
        <v>179</v>
      </c>
      <c r="D469" s="70" t="s">
        <v>137</v>
      </c>
      <c r="E469" s="70" t="str">
        <f t="shared" si="85"/>
        <v>UW704WINE REDL</v>
      </c>
      <c r="F469" s="80" t="s">
        <v>564</v>
      </c>
      <c r="G469" s="71">
        <v>405</v>
      </c>
      <c r="H469" s="72">
        <v>450</v>
      </c>
    </row>
    <row r="470" spans="1:8" s="73" customFormat="1" ht="12.95" customHeight="1">
      <c r="A470" s="80" t="s">
        <v>509</v>
      </c>
      <c r="B470" s="70" t="s">
        <v>513</v>
      </c>
      <c r="C470" s="70" t="s">
        <v>179</v>
      </c>
      <c r="D470" s="70" t="s">
        <v>139</v>
      </c>
      <c r="E470" s="70" t="str">
        <f t="shared" si="85"/>
        <v>UW704WINE REDLL</v>
      </c>
      <c r="F470" s="80" t="s">
        <v>565</v>
      </c>
      <c r="G470" s="71">
        <v>435</v>
      </c>
      <c r="H470" s="72">
        <v>483</v>
      </c>
    </row>
    <row r="471" spans="1:8" s="73" customFormat="1" ht="12.95" customHeight="1">
      <c r="A471" s="69" t="s">
        <v>299</v>
      </c>
      <c r="B471" s="70" t="s">
        <v>300</v>
      </c>
      <c r="C471" s="70"/>
      <c r="D471" s="70"/>
      <c r="E471" s="70" t="str">
        <f t="shared" si="85"/>
        <v>WB</v>
      </c>
      <c r="F471" s="70" t="s">
        <v>431</v>
      </c>
      <c r="G471" s="71">
        <v>70</v>
      </c>
      <c r="H471" s="72">
        <v>78</v>
      </c>
    </row>
  </sheetData>
  <sheetProtection sort="0" autoFilter="0"/>
  <autoFilter ref="A1:R471" xr:uid="{00000000-0009-0000-0000-000000000000}">
    <sortState xmlns:xlrd2="http://schemas.microsoft.com/office/spreadsheetml/2017/richdata2" ref="A2:R686">
      <sortCondition ref="A1:A436"/>
    </sortState>
  </autoFilter>
  <phoneticPr fontId="2" type="noConversion"/>
  <conditionalFormatting sqref="A7:A11">
    <cfRule type="duplicateValues" dxfId="168" priority="171"/>
  </conditionalFormatting>
  <conditionalFormatting sqref="A15">
    <cfRule type="duplicateValues" dxfId="167" priority="57"/>
  </conditionalFormatting>
  <conditionalFormatting sqref="A16">
    <cfRule type="duplicateValues" dxfId="166" priority="56"/>
  </conditionalFormatting>
  <conditionalFormatting sqref="A17:A18">
    <cfRule type="duplicateValues" dxfId="165" priority="243"/>
  </conditionalFormatting>
  <conditionalFormatting sqref="A19">
    <cfRule type="duplicateValues" dxfId="164" priority="256"/>
  </conditionalFormatting>
  <conditionalFormatting sqref="A20">
    <cfRule type="duplicateValues" dxfId="163" priority="96"/>
  </conditionalFormatting>
  <conditionalFormatting sqref="A21">
    <cfRule type="duplicateValues" dxfId="162" priority="233"/>
  </conditionalFormatting>
  <conditionalFormatting sqref="A22">
    <cfRule type="duplicateValues" dxfId="161" priority="73"/>
  </conditionalFormatting>
  <conditionalFormatting sqref="A23">
    <cfRule type="duplicateValues" dxfId="160" priority="72"/>
  </conditionalFormatting>
  <conditionalFormatting sqref="A24">
    <cfRule type="duplicateValues" dxfId="159" priority="19"/>
  </conditionalFormatting>
  <conditionalFormatting sqref="A25:A26">
    <cfRule type="duplicateValues" dxfId="158" priority="85"/>
  </conditionalFormatting>
  <conditionalFormatting sqref="A27">
    <cfRule type="duplicateValues" dxfId="157" priority="86"/>
  </conditionalFormatting>
  <conditionalFormatting sqref="A28:A30 A34:A35">
    <cfRule type="duplicateValues" dxfId="156" priority="732"/>
  </conditionalFormatting>
  <conditionalFormatting sqref="A31:A32">
    <cfRule type="duplicateValues" dxfId="155" priority="24"/>
  </conditionalFormatting>
  <conditionalFormatting sqref="A33">
    <cfRule type="duplicateValues" dxfId="154" priority="55"/>
  </conditionalFormatting>
  <conditionalFormatting sqref="A36">
    <cfRule type="duplicateValues" dxfId="153" priority="74"/>
  </conditionalFormatting>
  <conditionalFormatting sqref="A37:A40">
    <cfRule type="duplicateValues" dxfId="152" priority="87"/>
  </conditionalFormatting>
  <conditionalFormatting sqref="A41:A42">
    <cfRule type="duplicateValues" dxfId="151" priority="48"/>
  </conditionalFormatting>
  <conditionalFormatting sqref="A44:A45">
    <cfRule type="duplicateValues" dxfId="150" priority="17"/>
  </conditionalFormatting>
  <conditionalFormatting sqref="A46">
    <cfRule type="duplicateValues" dxfId="149" priority="258"/>
  </conditionalFormatting>
  <conditionalFormatting sqref="A47">
    <cfRule type="duplicateValues" dxfId="148" priority="29"/>
  </conditionalFormatting>
  <conditionalFormatting sqref="A48">
    <cfRule type="duplicateValues" dxfId="147" priority="47"/>
  </conditionalFormatting>
  <conditionalFormatting sqref="A49 A51">
    <cfRule type="duplicateValues" dxfId="146" priority="88"/>
  </conditionalFormatting>
  <conditionalFormatting sqref="A50">
    <cfRule type="duplicateValues" dxfId="145" priority="16"/>
  </conditionalFormatting>
  <conditionalFormatting sqref="A54:A56">
    <cfRule type="duplicateValues" dxfId="144" priority="286"/>
  </conditionalFormatting>
  <conditionalFormatting sqref="A58">
    <cfRule type="duplicateValues" dxfId="143" priority="15"/>
  </conditionalFormatting>
  <conditionalFormatting sqref="A60:A62">
    <cfRule type="duplicateValues" dxfId="142" priority="759"/>
  </conditionalFormatting>
  <conditionalFormatting sqref="A73">
    <cfRule type="duplicateValues" dxfId="141" priority="119"/>
  </conditionalFormatting>
  <conditionalFormatting sqref="A76">
    <cfRule type="duplicateValues" dxfId="140" priority="50"/>
  </conditionalFormatting>
  <conditionalFormatting sqref="A79:A84">
    <cfRule type="duplicateValues" dxfId="139" priority="49"/>
  </conditionalFormatting>
  <conditionalFormatting sqref="A97:A98">
    <cfRule type="duplicateValues" dxfId="138" priority="166"/>
  </conditionalFormatting>
  <conditionalFormatting sqref="A99:A100 A103:A104">
    <cfRule type="duplicateValues" dxfId="137" priority="765"/>
  </conditionalFormatting>
  <conditionalFormatting sqref="A101:A102">
    <cfRule type="duplicateValues" dxfId="136" priority="18"/>
  </conditionalFormatting>
  <conditionalFormatting sqref="A105:A106">
    <cfRule type="duplicateValues" dxfId="135" priority="106"/>
  </conditionalFormatting>
  <conditionalFormatting sqref="A107:A110">
    <cfRule type="duplicateValues" dxfId="134" priority="32"/>
  </conditionalFormatting>
  <conditionalFormatting sqref="A111:A112 A114">
    <cfRule type="duplicateValues" dxfId="133" priority="23"/>
  </conditionalFormatting>
  <conditionalFormatting sqref="A113">
    <cfRule type="duplicateValues" dxfId="132" priority="6"/>
  </conditionalFormatting>
  <conditionalFormatting sqref="A121">
    <cfRule type="duplicateValues" dxfId="131" priority="284"/>
  </conditionalFormatting>
  <conditionalFormatting sqref="A142">
    <cfRule type="duplicateValues" dxfId="130" priority="58"/>
  </conditionalFormatting>
  <conditionalFormatting sqref="A145">
    <cfRule type="duplicateValues" dxfId="129" priority="167"/>
  </conditionalFormatting>
  <conditionalFormatting sqref="A147">
    <cfRule type="duplicateValues" dxfId="128" priority="283"/>
  </conditionalFormatting>
  <conditionalFormatting sqref="A148">
    <cfRule type="duplicateValues" dxfId="127" priority="760"/>
  </conditionalFormatting>
  <conditionalFormatting sqref="A149">
    <cfRule type="duplicateValues" dxfId="126" priority="240"/>
  </conditionalFormatting>
  <conditionalFormatting sqref="A150">
    <cfRule type="duplicateValues" dxfId="125" priority="239"/>
  </conditionalFormatting>
  <conditionalFormatting sqref="A151">
    <cfRule type="duplicateValues" dxfId="124" priority="238"/>
  </conditionalFormatting>
  <conditionalFormatting sqref="A152">
    <cfRule type="duplicateValues" dxfId="123" priority="236"/>
  </conditionalFormatting>
  <conditionalFormatting sqref="A153">
    <cfRule type="duplicateValues" dxfId="122" priority="235"/>
  </conditionalFormatting>
  <conditionalFormatting sqref="A154">
    <cfRule type="duplicateValues" dxfId="121" priority="234"/>
  </conditionalFormatting>
  <conditionalFormatting sqref="A155">
    <cfRule type="duplicateValues" dxfId="120" priority="71"/>
  </conditionalFormatting>
  <conditionalFormatting sqref="A156">
    <cfRule type="duplicateValues" dxfId="119" priority="70"/>
  </conditionalFormatting>
  <conditionalFormatting sqref="A157">
    <cfRule type="duplicateValues" dxfId="118" priority="69"/>
  </conditionalFormatting>
  <conditionalFormatting sqref="A158">
    <cfRule type="duplicateValues" dxfId="117" priority="206"/>
  </conditionalFormatting>
  <conditionalFormatting sqref="A159">
    <cfRule type="duplicateValues" dxfId="116" priority="205"/>
  </conditionalFormatting>
  <conditionalFormatting sqref="A160">
    <cfRule type="duplicateValues" dxfId="115" priority="204"/>
  </conditionalFormatting>
  <conditionalFormatting sqref="A161">
    <cfRule type="duplicateValues" dxfId="114" priority="203"/>
  </conditionalFormatting>
  <conditionalFormatting sqref="A162">
    <cfRule type="duplicateValues" dxfId="113" priority="202"/>
  </conditionalFormatting>
  <conditionalFormatting sqref="A163">
    <cfRule type="duplicateValues" dxfId="112" priority="165"/>
  </conditionalFormatting>
  <conditionalFormatting sqref="A164">
    <cfRule type="duplicateValues" dxfId="111" priority="164"/>
  </conditionalFormatting>
  <conditionalFormatting sqref="A165">
    <cfRule type="duplicateValues" dxfId="110" priority="163"/>
  </conditionalFormatting>
  <conditionalFormatting sqref="A166">
    <cfRule type="duplicateValues" dxfId="109" priority="191"/>
  </conditionalFormatting>
  <conditionalFormatting sqref="A167">
    <cfRule type="duplicateValues" dxfId="108" priority="180"/>
  </conditionalFormatting>
  <conditionalFormatting sqref="A168">
    <cfRule type="duplicateValues" dxfId="107" priority="183"/>
  </conditionalFormatting>
  <conditionalFormatting sqref="A169">
    <cfRule type="duplicateValues" dxfId="106" priority="182"/>
  </conditionalFormatting>
  <conditionalFormatting sqref="A170">
    <cfRule type="duplicateValues" dxfId="105" priority="181"/>
  </conditionalFormatting>
  <conditionalFormatting sqref="A171">
    <cfRule type="duplicateValues" dxfId="104" priority="173"/>
  </conditionalFormatting>
  <conditionalFormatting sqref="A172">
    <cfRule type="duplicateValues" dxfId="103" priority="176"/>
  </conditionalFormatting>
  <conditionalFormatting sqref="A173">
    <cfRule type="duplicateValues" dxfId="102" priority="179"/>
  </conditionalFormatting>
  <conditionalFormatting sqref="A174">
    <cfRule type="duplicateValues" dxfId="101" priority="178"/>
  </conditionalFormatting>
  <conditionalFormatting sqref="A175">
    <cfRule type="duplicateValues" dxfId="100" priority="170"/>
  </conditionalFormatting>
  <conditionalFormatting sqref="A176">
    <cfRule type="duplicateValues" dxfId="99" priority="169"/>
  </conditionalFormatting>
  <conditionalFormatting sqref="A177">
    <cfRule type="duplicateValues" dxfId="98" priority="168"/>
  </conditionalFormatting>
  <conditionalFormatting sqref="A178">
    <cfRule type="duplicateValues" dxfId="97" priority="124"/>
  </conditionalFormatting>
  <conditionalFormatting sqref="A179">
    <cfRule type="duplicateValues" dxfId="96" priority="123"/>
  </conditionalFormatting>
  <conditionalFormatting sqref="A180">
    <cfRule type="duplicateValues" dxfId="95" priority="161"/>
  </conditionalFormatting>
  <conditionalFormatting sqref="A181">
    <cfRule type="duplicateValues" dxfId="94" priority="160"/>
  </conditionalFormatting>
  <conditionalFormatting sqref="A182">
    <cfRule type="duplicateValues" dxfId="93" priority="113"/>
  </conditionalFormatting>
  <conditionalFormatting sqref="A183">
    <cfRule type="duplicateValues" dxfId="92" priority="116"/>
  </conditionalFormatting>
  <conditionalFormatting sqref="A184">
    <cfRule type="duplicateValues" dxfId="91" priority="115"/>
  </conditionalFormatting>
  <conditionalFormatting sqref="A185">
    <cfRule type="duplicateValues" dxfId="90" priority="114"/>
  </conditionalFormatting>
  <conditionalFormatting sqref="A186">
    <cfRule type="duplicateValues" dxfId="89" priority="155"/>
  </conditionalFormatting>
  <conditionalFormatting sqref="A187">
    <cfRule type="duplicateValues" dxfId="88" priority="153"/>
  </conditionalFormatting>
  <conditionalFormatting sqref="A188">
    <cfRule type="duplicateValues" dxfId="87" priority="143"/>
  </conditionalFormatting>
  <conditionalFormatting sqref="A189">
    <cfRule type="duplicateValues" dxfId="86" priority="142"/>
  </conditionalFormatting>
  <conditionalFormatting sqref="A190">
    <cfRule type="duplicateValues" dxfId="85" priority="140"/>
  </conditionalFormatting>
  <conditionalFormatting sqref="A191">
    <cfRule type="duplicateValues" dxfId="84" priority="139"/>
  </conditionalFormatting>
  <conditionalFormatting sqref="A192">
    <cfRule type="duplicateValues" dxfId="83" priority="148"/>
  </conditionalFormatting>
  <conditionalFormatting sqref="A193">
    <cfRule type="duplicateValues" dxfId="82" priority="144"/>
  </conditionalFormatting>
  <conditionalFormatting sqref="A194">
    <cfRule type="duplicateValues" dxfId="81" priority="110"/>
  </conditionalFormatting>
  <conditionalFormatting sqref="A195">
    <cfRule type="duplicateValues" dxfId="80" priority="109"/>
  </conditionalFormatting>
  <conditionalFormatting sqref="A196">
    <cfRule type="duplicateValues" dxfId="79" priority="108"/>
  </conditionalFormatting>
  <conditionalFormatting sqref="A197">
    <cfRule type="duplicateValues" dxfId="78" priority="105"/>
  </conditionalFormatting>
  <conditionalFormatting sqref="A198">
    <cfRule type="duplicateValues" dxfId="77" priority="104"/>
  </conditionalFormatting>
  <conditionalFormatting sqref="A199">
    <cfRule type="duplicateValues" dxfId="76" priority="103"/>
  </conditionalFormatting>
  <conditionalFormatting sqref="A200">
    <cfRule type="duplicateValues" dxfId="75" priority="102"/>
  </conditionalFormatting>
  <conditionalFormatting sqref="A201">
    <cfRule type="duplicateValues" dxfId="74" priority="101"/>
  </conditionalFormatting>
  <conditionalFormatting sqref="A202">
    <cfRule type="duplicateValues" dxfId="73" priority="100"/>
  </conditionalFormatting>
  <conditionalFormatting sqref="A203">
    <cfRule type="duplicateValues" dxfId="72" priority="97"/>
  </conditionalFormatting>
  <conditionalFormatting sqref="A204">
    <cfRule type="duplicateValues" dxfId="71" priority="94"/>
  </conditionalFormatting>
  <conditionalFormatting sqref="A205">
    <cfRule type="duplicateValues" dxfId="70" priority="93"/>
  </conditionalFormatting>
  <conditionalFormatting sqref="A206">
    <cfRule type="duplicateValues" dxfId="69" priority="92"/>
  </conditionalFormatting>
  <conditionalFormatting sqref="A207">
    <cfRule type="duplicateValues" dxfId="68" priority="90"/>
  </conditionalFormatting>
  <conditionalFormatting sqref="A208">
    <cfRule type="duplicateValues" dxfId="67" priority="89"/>
  </conditionalFormatting>
  <conditionalFormatting sqref="A209">
    <cfRule type="duplicateValues" dxfId="66" priority="84"/>
  </conditionalFormatting>
  <conditionalFormatting sqref="A210">
    <cfRule type="duplicateValues" dxfId="65" priority="83"/>
  </conditionalFormatting>
  <conditionalFormatting sqref="A211">
    <cfRule type="duplicateValues" dxfId="64" priority="82"/>
  </conditionalFormatting>
  <conditionalFormatting sqref="A212">
    <cfRule type="duplicateValues" dxfId="63" priority="81"/>
  </conditionalFormatting>
  <conditionalFormatting sqref="A213">
    <cfRule type="duplicateValues" dxfId="62" priority="80"/>
  </conditionalFormatting>
  <conditionalFormatting sqref="A214 A217">
    <cfRule type="duplicateValues" dxfId="61" priority="702"/>
  </conditionalFormatting>
  <conditionalFormatting sqref="A215">
    <cfRule type="duplicateValues" dxfId="60" priority="46"/>
  </conditionalFormatting>
  <conditionalFormatting sqref="A216">
    <cfRule type="duplicateValues" dxfId="59" priority="45"/>
  </conditionalFormatting>
  <conditionalFormatting sqref="A218">
    <cfRule type="duplicateValues" dxfId="58" priority="37"/>
  </conditionalFormatting>
  <conditionalFormatting sqref="A219">
    <cfRule type="duplicateValues" dxfId="57" priority="36"/>
  </conditionalFormatting>
  <conditionalFormatting sqref="A220">
    <cfRule type="duplicateValues" dxfId="56" priority="34"/>
  </conditionalFormatting>
  <conditionalFormatting sqref="A221">
    <cfRule type="duplicateValues" dxfId="55" priority="33"/>
  </conditionalFormatting>
  <conditionalFormatting sqref="A222 A226">
    <cfRule type="duplicateValues" dxfId="54" priority="35"/>
  </conditionalFormatting>
  <conditionalFormatting sqref="A223:A224">
    <cfRule type="duplicateValues" dxfId="53" priority="31"/>
  </conditionalFormatting>
  <conditionalFormatting sqref="A225">
    <cfRule type="duplicateValues" dxfId="52" priority="30"/>
  </conditionalFormatting>
  <conditionalFormatting sqref="A227">
    <cfRule type="duplicateValues" dxfId="51" priority="21"/>
  </conditionalFormatting>
  <conditionalFormatting sqref="A228">
    <cfRule type="duplicateValues" dxfId="50" priority="20"/>
  </conditionalFormatting>
  <conditionalFormatting sqref="A229 A232 A235">
    <cfRule type="duplicateValues" dxfId="49" priority="22"/>
  </conditionalFormatting>
  <conditionalFormatting sqref="A236:A237">
    <cfRule type="duplicateValues" dxfId="48" priority="77"/>
  </conditionalFormatting>
  <conditionalFormatting sqref="A238:A239">
    <cfRule type="duplicateValues" dxfId="47" priority="76"/>
  </conditionalFormatting>
  <conditionalFormatting sqref="A250">
    <cfRule type="duplicateValues" dxfId="46" priority="121"/>
  </conditionalFormatting>
  <conditionalFormatting sqref="A251">
    <cfRule type="duplicateValues" dxfId="45" priority="120"/>
  </conditionalFormatting>
  <conditionalFormatting sqref="A293:A294">
    <cfRule type="duplicateValues" dxfId="44" priority="584"/>
  </conditionalFormatting>
  <conditionalFormatting sqref="A301:A302">
    <cfRule type="duplicateValues" dxfId="43" priority="764"/>
  </conditionalFormatting>
  <conditionalFormatting sqref="A303:A304">
    <cfRule type="duplicateValues" dxfId="42" priority="13"/>
  </conditionalFormatting>
  <conditionalFormatting sqref="A305">
    <cfRule type="duplicateValues" dxfId="41" priority="14"/>
  </conditionalFormatting>
  <conditionalFormatting sqref="A306:A307">
    <cfRule type="duplicateValues" dxfId="40" priority="11"/>
  </conditionalFormatting>
  <conditionalFormatting sqref="A308">
    <cfRule type="duplicateValues" dxfId="39" priority="12"/>
  </conditionalFormatting>
  <conditionalFormatting sqref="A309:A310">
    <cfRule type="duplicateValues" dxfId="38" priority="9"/>
  </conditionalFormatting>
  <conditionalFormatting sqref="A311">
    <cfRule type="duplicateValues" dxfId="37" priority="10"/>
  </conditionalFormatting>
  <conditionalFormatting sqref="A312:A313">
    <cfRule type="duplicateValues" dxfId="36" priority="7"/>
  </conditionalFormatting>
  <conditionalFormatting sqref="A314">
    <cfRule type="duplicateValues" dxfId="35" priority="8"/>
  </conditionalFormatting>
  <conditionalFormatting sqref="A315:A316">
    <cfRule type="duplicateValues" dxfId="34" priority="43"/>
  </conditionalFormatting>
  <conditionalFormatting sqref="A317">
    <cfRule type="duplicateValues" dxfId="33" priority="44"/>
  </conditionalFormatting>
  <conditionalFormatting sqref="A318:A319">
    <cfRule type="duplicateValues" dxfId="32" priority="41"/>
  </conditionalFormatting>
  <conditionalFormatting sqref="A320 A326">
    <cfRule type="duplicateValues" dxfId="31" priority="42"/>
  </conditionalFormatting>
  <conditionalFormatting sqref="A321:A322">
    <cfRule type="duplicateValues" dxfId="30" priority="39"/>
  </conditionalFormatting>
  <conditionalFormatting sqref="A323">
    <cfRule type="duplicateValues" dxfId="29" priority="40"/>
  </conditionalFormatting>
  <conditionalFormatting sqref="A324:A325">
    <cfRule type="duplicateValues" dxfId="28" priority="38"/>
  </conditionalFormatting>
  <conditionalFormatting sqref="A336:A337">
    <cfRule type="duplicateValues" dxfId="27" priority="762"/>
  </conditionalFormatting>
  <conditionalFormatting sqref="A338:A339">
    <cfRule type="duplicateValues" dxfId="26" priority="763"/>
  </conditionalFormatting>
  <conditionalFormatting sqref="A361">
    <cfRule type="duplicateValues" dxfId="25" priority="66"/>
  </conditionalFormatting>
  <conditionalFormatting sqref="A362">
    <cfRule type="duplicateValues" dxfId="24" priority="68"/>
  </conditionalFormatting>
  <conditionalFormatting sqref="A363">
    <cfRule type="duplicateValues" dxfId="23" priority="67"/>
  </conditionalFormatting>
  <conditionalFormatting sqref="A364">
    <cfRule type="duplicateValues" dxfId="22" priority="63"/>
  </conditionalFormatting>
  <conditionalFormatting sqref="A365">
    <cfRule type="duplicateValues" dxfId="21" priority="65"/>
  </conditionalFormatting>
  <conditionalFormatting sqref="A366">
    <cfRule type="duplicateValues" dxfId="20" priority="64"/>
  </conditionalFormatting>
  <conditionalFormatting sqref="A367">
    <cfRule type="duplicateValues" dxfId="19" priority="60"/>
  </conditionalFormatting>
  <conditionalFormatting sqref="A368">
    <cfRule type="duplicateValues" dxfId="18" priority="62"/>
  </conditionalFormatting>
  <conditionalFormatting sqref="A369">
    <cfRule type="duplicateValues" dxfId="17" priority="61"/>
  </conditionalFormatting>
  <conditionalFormatting sqref="A382">
    <cfRule type="duplicateValues" dxfId="16" priority="52"/>
  </conditionalFormatting>
  <conditionalFormatting sqref="A386">
    <cfRule type="duplicateValues" dxfId="15" priority="78"/>
  </conditionalFormatting>
  <conditionalFormatting sqref="A391">
    <cfRule type="duplicateValues" dxfId="14" priority="25"/>
  </conditionalFormatting>
  <conditionalFormatting sqref="A395">
    <cfRule type="duplicateValues" dxfId="13" priority="26"/>
  </conditionalFormatting>
  <conditionalFormatting sqref="A396:A398">
    <cfRule type="duplicateValues" dxfId="12" priority="54"/>
  </conditionalFormatting>
  <conditionalFormatting sqref="A399">
    <cfRule type="duplicateValues" dxfId="11" priority="53"/>
  </conditionalFormatting>
  <conditionalFormatting sqref="A400:A402">
    <cfRule type="duplicateValues" dxfId="10" priority="162"/>
  </conditionalFormatting>
  <conditionalFormatting sqref="A403 A415 A407 A411">
    <cfRule type="duplicateValues" dxfId="9" priority="59"/>
  </conditionalFormatting>
  <conditionalFormatting sqref="A404:A406">
    <cfRule type="duplicateValues" dxfId="8" priority="28"/>
  </conditionalFormatting>
  <conditionalFormatting sqref="A408:A410">
    <cfRule type="duplicateValues" dxfId="7" priority="27"/>
  </conditionalFormatting>
  <conditionalFormatting sqref="A412:A414">
    <cfRule type="duplicateValues" dxfId="6" priority="51"/>
  </conditionalFormatting>
  <conditionalFormatting sqref="A416:A1048576 A57 A52:A53 A122:A141 A285:A292 A340:A360 A240:A249 A252:A261 A115:A120 A1:A6 A12:A14 A43 A146 A74:A75 A274 A327:A335 A143:A144 A383:A385 A370:A381 A63:A72 A77:A78 A85:A96 A295:A300 A392:A394 A387:A390">
    <cfRule type="duplicateValues" dxfId="5" priority="290"/>
  </conditionalFormatting>
  <conditionalFormatting sqref="A59">
    <cfRule type="duplicateValues" dxfId="4" priority="5"/>
  </conditionalFormatting>
  <conditionalFormatting sqref="A230">
    <cfRule type="duplicateValues" dxfId="3" priority="4"/>
  </conditionalFormatting>
  <conditionalFormatting sqref="A231">
    <cfRule type="duplicateValues" dxfId="2" priority="3"/>
  </conditionalFormatting>
  <conditionalFormatting sqref="A233">
    <cfRule type="duplicateValues" dxfId="1" priority="2"/>
  </conditionalFormatting>
  <conditionalFormatting sqref="A234">
    <cfRule type="duplicateValues" dxfId="0" priority="1"/>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Header>&amp;R&amp;D</oddHeader>
    <oddFooter>&amp;RPage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1">
    <pageSetUpPr fitToPage="1"/>
  </sheetPr>
  <dimension ref="A1:BF107"/>
  <sheetViews>
    <sheetView tabSelected="1" zoomScale="80" zoomScaleNormal="80" workbookViewId="0">
      <selection activeCell="AG20" sqref="AG20"/>
    </sheetView>
  </sheetViews>
  <sheetFormatPr defaultColWidth="9.140625" defaultRowHeight="15"/>
  <cols>
    <col min="1" max="1" width="8.7109375" style="1" customWidth="1"/>
    <col min="2" max="2" width="10.85546875" style="1" customWidth="1"/>
    <col min="3" max="3" width="7.28515625" style="1" customWidth="1"/>
    <col min="4" max="4" width="8.42578125" style="1" customWidth="1"/>
    <col min="5" max="5" width="4.42578125" style="1" customWidth="1"/>
    <col min="6" max="6" width="14" style="1" customWidth="1"/>
    <col min="7" max="7" width="30.140625" style="1" customWidth="1"/>
    <col min="8" max="8" width="10.7109375" style="1" customWidth="1"/>
    <col min="9" max="9" width="6.7109375" style="1" customWidth="1"/>
    <col min="10" max="10" width="15.85546875" style="1" customWidth="1"/>
    <col min="11" max="11" width="13.7109375" style="1" bestFit="1" customWidth="1"/>
    <col min="12" max="13" width="16.85546875" style="1" customWidth="1"/>
    <col min="14" max="14" width="9.140625" style="8"/>
    <col min="15" max="15" width="11.7109375" style="8" bestFit="1" customWidth="1"/>
    <col min="16" max="16" width="19.28515625" style="8" hidden="1" customWidth="1"/>
    <col min="17" max="28" width="9.140625" style="8" hidden="1" customWidth="1"/>
    <col min="29" max="58" width="9.140625" style="8"/>
    <col min="59" max="16384" width="9.140625" style="1"/>
  </cols>
  <sheetData>
    <row r="1" spans="1:58" ht="18">
      <c r="D1" s="61" t="s">
        <v>109</v>
      </c>
    </row>
    <row r="2" spans="1:58">
      <c r="D2" s="62" t="s">
        <v>110</v>
      </c>
    </row>
    <row r="3" spans="1:58">
      <c r="C3" s="32"/>
    </row>
    <row r="4" spans="1:58">
      <c r="C4" s="32"/>
    </row>
    <row r="5" spans="1:58">
      <c r="C5" s="32"/>
    </row>
    <row r="6" spans="1:58">
      <c r="C6" s="32"/>
    </row>
    <row r="9" spans="1:58" ht="6" customHeight="1"/>
    <row r="10" spans="1:58" ht="20.100000000000001" customHeight="1">
      <c r="A10" s="122" t="s">
        <v>440</v>
      </c>
      <c r="B10" s="123"/>
      <c r="C10" s="123"/>
      <c r="D10" s="123"/>
      <c r="E10" s="123"/>
      <c r="F10" s="123"/>
      <c r="G10" s="123"/>
      <c r="H10" s="123"/>
      <c r="I10" s="123"/>
      <c r="J10" s="123"/>
      <c r="K10" s="123"/>
      <c r="L10" s="123"/>
      <c r="M10" s="123"/>
      <c r="P10" s="9"/>
    </row>
    <row r="11" spans="1:58" s="2" customFormat="1" ht="30.95" customHeight="1">
      <c r="A11" s="123"/>
      <c r="B11" s="123"/>
      <c r="C11" s="123"/>
      <c r="D11" s="123"/>
      <c r="E11" s="123"/>
      <c r="F11" s="123"/>
      <c r="G11" s="123"/>
      <c r="H11" s="123"/>
      <c r="I11" s="123"/>
      <c r="J11" s="123"/>
      <c r="K11" s="123"/>
      <c r="L11" s="123"/>
      <c r="M11" s="123"/>
      <c r="N11" s="8"/>
      <c r="O11" s="8"/>
      <c r="P11" s="10"/>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15.75">
      <c r="G12" s="3"/>
      <c r="H12" s="3"/>
    </row>
    <row r="13" spans="1:58" ht="20.100000000000001" customHeight="1" thickBot="1">
      <c r="A13" s="186" t="s">
        <v>78</v>
      </c>
      <c r="B13" s="187"/>
      <c r="C13" s="187"/>
      <c r="D13" s="187"/>
      <c r="E13" s="187"/>
      <c r="F13" s="187"/>
      <c r="G13" s="187"/>
      <c r="H13" s="7"/>
      <c r="K13" s="124" t="s">
        <v>79</v>
      </c>
      <c r="L13" s="125"/>
      <c r="M13" s="52">
        <f ca="1">NOW()</f>
        <v>46144.562792592595</v>
      </c>
      <c r="P13" s="12"/>
    </row>
    <row r="14" spans="1:58" ht="20.100000000000001" customHeight="1">
      <c r="A14" s="54" t="s">
        <v>97</v>
      </c>
      <c r="B14" s="21"/>
      <c r="C14" s="21"/>
      <c r="D14" s="22"/>
      <c r="E14" s="142"/>
      <c r="F14" s="143"/>
      <c r="G14" s="144"/>
      <c r="H14" s="11"/>
      <c r="P14" s="13"/>
    </row>
    <row r="15" spans="1:58" ht="19.5" customHeight="1" thickBot="1">
      <c r="A15" s="53" t="s">
        <v>98</v>
      </c>
      <c r="B15" s="23"/>
      <c r="C15" s="23"/>
      <c r="D15" s="24"/>
      <c r="E15" s="155"/>
      <c r="F15" s="156"/>
      <c r="G15" s="157"/>
      <c r="H15" s="159" t="s">
        <v>88</v>
      </c>
      <c r="I15" s="160"/>
      <c r="J15" s="160"/>
      <c r="K15" s="160"/>
      <c r="L15" s="160"/>
      <c r="M15" s="160"/>
      <c r="P15" s="13"/>
    </row>
    <row r="16" spans="1:58" ht="20.100000000000001" customHeight="1" thickBot="1">
      <c r="A16" s="55" t="s">
        <v>99</v>
      </c>
      <c r="B16" s="23"/>
      <c r="C16" s="23"/>
      <c r="D16" s="24"/>
      <c r="E16" s="155"/>
      <c r="F16" s="156"/>
      <c r="G16" s="157"/>
      <c r="H16" s="161" t="s">
        <v>86</v>
      </c>
      <c r="I16" s="162"/>
      <c r="J16" s="99"/>
      <c r="K16" s="126" t="s">
        <v>87</v>
      </c>
      <c r="L16" s="127"/>
      <c r="M16" s="128"/>
      <c r="P16" s="13"/>
    </row>
    <row r="17" spans="1:16" ht="20.100000000000001" customHeight="1" thickBot="1">
      <c r="A17" s="56" t="s">
        <v>100</v>
      </c>
      <c r="B17" s="25"/>
      <c r="C17" s="25"/>
      <c r="D17" s="26"/>
      <c r="E17" s="104"/>
      <c r="F17" s="158"/>
      <c r="G17" s="105"/>
      <c r="H17" s="163" t="s">
        <v>85</v>
      </c>
      <c r="I17" s="164"/>
      <c r="J17" s="164"/>
      <c r="K17" s="165"/>
      <c r="L17" s="190"/>
      <c r="M17" s="191"/>
      <c r="P17" s="13"/>
    </row>
    <row r="18" spans="1:16" ht="20.100000000000001" customHeight="1" thickBot="1">
      <c r="A18" s="33" t="s">
        <v>96</v>
      </c>
      <c r="B18" s="27"/>
      <c r="C18" s="27"/>
      <c r="D18" s="27"/>
      <c r="E18" s="27"/>
      <c r="F18" s="27"/>
      <c r="G18" s="28"/>
      <c r="H18" s="166" t="s">
        <v>84</v>
      </c>
      <c r="I18" s="88"/>
      <c r="J18" s="88"/>
      <c r="K18" s="89"/>
      <c r="L18" s="192"/>
      <c r="M18" s="193"/>
      <c r="P18" s="13"/>
    </row>
    <row r="19" spans="1:16" ht="20.100000000000001" customHeight="1">
      <c r="A19" s="195" t="s">
        <v>101</v>
      </c>
      <c r="B19" s="196"/>
      <c r="C19" s="196"/>
      <c r="D19" s="197"/>
      <c r="E19" s="142"/>
      <c r="F19" s="143"/>
      <c r="G19" s="144"/>
      <c r="H19" s="87" t="s">
        <v>83</v>
      </c>
      <c r="I19" s="88"/>
      <c r="J19" s="88"/>
      <c r="K19" s="89"/>
      <c r="L19" s="192"/>
      <c r="M19" s="193"/>
      <c r="P19" s="13"/>
    </row>
    <row r="20" spans="1:16" ht="20.100000000000001" customHeight="1" thickBot="1">
      <c r="A20" s="141" t="s">
        <v>102</v>
      </c>
      <c r="B20" s="139"/>
      <c r="C20" s="139"/>
      <c r="D20" s="140"/>
      <c r="E20" s="145"/>
      <c r="F20" s="146"/>
      <c r="G20" s="147"/>
      <c r="H20" s="90" t="s">
        <v>82</v>
      </c>
      <c r="I20" s="91"/>
      <c r="J20" s="91"/>
      <c r="K20" s="92"/>
      <c r="L20" s="93"/>
      <c r="M20" s="94"/>
      <c r="P20" s="13"/>
    </row>
    <row r="21" spans="1:16" ht="20.100000000000001" customHeight="1" thickBot="1">
      <c r="A21" s="138" t="s">
        <v>103</v>
      </c>
      <c r="B21" s="139"/>
      <c r="C21" s="139"/>
      <c r="D21" s="140"/>
      <c r="E21" s="148"/>
      <c r="F21" s="149"/>
      <c r="G21" s="150"/>
      <c r="H21" s="95" t="s">
        <v>81</v>
      </c>
      <c r="I21" s="96"/>
      <c r="J21" s="96"/>
      <c r="K21" s="97"/>
      <c r="L21" s="98"/>
      <c r="M21" s="99"/>
      <c r="P21" s="13"/>
    </row>
    <row r="22" spans="1:16" ht="20.100000000000001" customHeight="1">
      <c r="A22" s="129" t="s">
        <v>104</v>
      </c>
      <c r="B22" s="130"/>
      <c r="C22" s="130"/>
      <c r="D22" s="131"/>
      <c r="E22" s="151"/>
      <c r="F22" s="130"/>
      <c r="G22" s="131"/>
      <c r="H22" s="177" t="s">
        <v>80</v>
      </c>
      <c r="I22" s="178"/>
      <c r="J22" s="178"/>
      <c r="K22" s="179"/>
      <c r="L22" s="102"/>
      <c r="M22" s="103"/>
      <c r="P22" s="13"/>
    </row>
    <row r="23" spans="1:16" ht="20.100000000000001" customHeight="1">
      <c r="A23" s="132"/>
      <c r="B23" s="133"/>
      <c r="C23" s="133"/>
      <c r="D23" s="134"/>
      <c r="E23" s="194"/>
      <c r="F23" s="139"/>
      <c r="G23" s="140"/>
      <c r="H23" s="180"/>
      <c r="I23" s="181"/>
      <c r="J23" s="181"/>
      <c r="K23" s="182"/>
      <c r="L23" s="104"/>
      <c r="M23" s="105"/>
      <c r="P23" s="13"/>
    </row>
    <row r="24" spans="1:16" ht="20.100000000000001" customHeight="1" thickBot="1">
      <c r="A24" s="135" t="s">
        <v>105</v>
      </c>
      <c r="B24" s="136"/>
      <c r="C24" s="136"/>
      <c r="D24" s="137"/>
      <c r="E24" s="152"/>
      <c r="F24" s="153"/>
      <c r="G24" s="154"/>
      <c r="H24" s="183"/>
      <c r="I24" s="184"/>
      <c r="J24" s="184"/>
      <c r="K24" s="185"/>
      <c r="L24" s="106"/>
      <c r="M24" s="107"/>
      <c r="P24" s="13"/>
    </row>
    <row r="25" spans="1:16" ht="15.75" thickBot="1"/>
    <row r="26" spans="1:16" ht="39" customHeight="1" thickTop="1" thickBot="1">
      <c r="A26" s="4"/>
      <c r="B26" s="169" t="s">
        <v>106</v>
      </c>
      <c r="C26" s="170"/>
      <c r="D26" s="171" t="s">
        <v>89</v>
      </c>
      <c r="E26" s="172"/>
      <c r="F26" s="57" t="s">
        <v>90</v>
      </c>
      <c r="G26" s="171" t="s">
        <v>91</v>
      </c>
      <c r="H26" s="172"/>
      <c r="I26" s="34" t="s">
        <v>92</v>
      </c>
      <c r="J26" s="35" t="s">
        <v>93</v>
      </c>
      <c r="K26" s="63" t="s">
        <v>111</v>
      </c>
      <c r="L26" s="63" t="s">
        <v>112</v>
      </c>
      <c r="M26" s="36" t="s">
        <v>94</v>
      </c>
      <c r="P26" s="14" t="s">
        <v>77</v>
      </c>
    </row>
    <row r="27" spans="1:16" ht="18.600000000000001" customHeight="1">
      <c r="A27" s="37" t="s">
        <v>22</v>
      </c>
      <c r="B27" s="189"/>
      <c r="C27" s="189"/>
      <c r="D27" s="173"/>
      <c r="E27" s="174"/>
      <c r="F27" s="58"/>
      <c r="G27" s="175" t="str">
        <f>IFERROR(VLOOKUP($P27,'20221001'!$E:$H,2,0),"")</f>
        <v/>
      </c>
      <c r="H27" s="176"/>
      <c r="I27" s="40"/>
      <c r="J27" s="41" t="str">
        <f>IFERROR(VLOOKUP($P27,'20221001'!$E:$H,3,0),"")</f>
        <v/>
      </c>
      <c r="K27" s="41" t="str">
        <f>IFERROR(VLOOKUP($P27,'20221001'!$E:$H,4,0),"")</f>
        <v/>
      </c>
      <c r="L27" s="42" t="str">
        <f>IFERROR(J27*I27,"")</f>
        <v/>
      </c>
      <c r="M27" s="43" t="str">
        <f>IFERROR(K27*I27,"")</f>
        <v/>
      </c>
      <c r="P27" s="15" t="str">
        <f t="shared" ref="P27:P51" si="0">+B27&amp;D27&amp;F27</f>
        <v/>
      </c>
    </row>
    <row r="28" spans="1:16" ht="18.600000000000001" customHeight="1">
      <c r="A28" s="38" t="s">
        <v>23</v>
      </c>
      <c r="B28" s="121"/>
      <c r="C28" s="121"/>
      <c r="D28" s="117"/>
      <c r="E28" s="118"/>
      <c r="F28" s="59"/>
      <c r="G28" s="108" t="str">
        <f>IFERROR(VLOOKUP($P28,'20221001'!$E:$H,2,0),"")</f>
        <v/>
      </c>
      <c r="H28" s="112"/>
      <c r="I28" s="44"/>
      <c r="J28" s="45" t="str">
        <f>IFERROR(VLOOKUP($P28,'20221001'!$E:$H,3,0),"")</f>
        <v/>
      </c>
      <c r="K28" s="45" t="str">
        <f>IFERROR(VLOOKUP($P28,'20221001'!$E:$H,4,0),"")</f>
        <v/>
      </c>
      <c r="L28" s="46" t="str">
        <f t="shared" ref="L28:L51" si="1">IFERROR(J28*I28,"")</f>
        <v/>
      </c>
      <c r="M28" s="47" t="str">
        <f t="shared" ref="M28:M51" si="2">IFERROR(K28*I28,"")</f>
        <v/>
      </c>
      <c r="P28" s="15" t="str">
        <f t="shared" si="0"/>
        <v/>
      </c>
    </row>
    <row r="29" spans="1:16" ht="18.600000000000001" customHeight="1">
      <c r="A29" s="38" t="s">
        <v>0</v>
      </c>
      <c r="B29" s="121"/>
      <c r="C29" s="121"/>
      <c r="D29" s="117"/>
      <c r="E29" s="118"/>
      <c r="F29" s="59"/>
      <c r="G29" s="108" t="str">
        <f>IFERROR(VLOOKUP($P29,'20221001'!$E:$H,2,0),"")</f>
        <v/>
      </c>
      <c r="H29" s="112"/>
      <c r="I29" s="48"/>
      <c r="J29" s="45" t="str">
        <f>IFERROR(VLOOKUP($P29,'20221001'!$E:$H,3,0),"")</f>
        <v/>
      </c>
      <c r="K29" s="45" t="str">
        <f>IFERROR(VLOOKUP($P29,'20221001'!$E:$H,4,0),"")</f>
        <v/>
      </c>
      <c r="L29" s="46" t="str">
        <f t="shared" si="1"/>
        <v/>
      </c>
      <c r="M29" s="47" t="str">
        <f t="shared" si="2"/>
        <v/>
      </c>
      <c r="P29" s="15" t="str">
        <f t="shared" si="0"/>
        <v/>
      </c>
    </row>
    <row r="30" spans="1:16" ht="18.600000000000001" customHeight="1">
      <c r="A30" s="38" t="s">
        <v>1</v>
      </c>
      <c r="B30" s="121"/>
      <c r="C30" s="121"/>
      <c r="D30" s="117"/>
      <c r="E30" s="118"/>
      <c r="F30" s="59"/>
      <c r="G30" s="108" t="str">
        <f>IFERROR(VLOOKUP($P30,'20221001'!$E:$H,2,0),"")</f>
        <v/>
      </c>
      <c r="H30" s="109"/>
      <c r="I30" s="44"/>
      <c r="J30" s="45" t="str">
        <f>IFERROR(VLOOKUP($P30,'20221001'!$E:$H,3,0),"")</f>
        <v/>
      </c>
      <c r="K30" s="45" t="str">
        <f>IFERROR(VLOOKUP($P30,'20221001'!$E:$H,4,0),"")</f>
        <v/>
      </c>
      <c r="L30" s="46" t="str">
        <f t="shared" si="1"/>
        <v/>
      </c>
      <c r="M30" s="47" t="str">
        <f t="shared" si="2"/>
        <v/>
      </c>
      <c r="P30" s="15" t="str">
        <f t="shared" si="0"/>
        <v/>
      </c>
    </row>
    <row r="31" spans="1:16" ht="18.600000000000001" customHeight="1">
      <c r="A31" s="38" t="s">
        <v>2</v>
      </c>
      <c r="B31" s="121"/>
      <c r="C31" s="121"/>
      <c r="D31" s="117"/>
      <c r="E31" s="118"/>
      <c r="F31" s="59"/>
      <c r="G31" s="108" t="str">
        <f>IFERROR(VLOOKUP($P31,'20221001'!$E:$H,2,0),"")</f>
        <v/>
      </c>
      <c r="H31" s="109"/>
      <c r="I31" s="44"/>
      <c r="J31" s="45" t="str">
        <f>IFERROR(VLOOKUP($P31,'20221001'!$E:$H,3,0),"")</f>
        <v/>
      </c>
      <c r="K31" s="45" t="str">
        <f>IFERROR(VLOOKUP($P31,'20221001'!$E:$H,4,0),"")</f>
        <v/>
      </c>
      <c r="L31" s="46" t="str">
        <f t="shared" si="1"/>
        <v/>
      </c>
      <c r="M31" s="47" t="str">
        <f t="shared" si="2"/>
        <v/>
      </c>
      <c r="P31" s="15" t="str">
        <f t="shared" si="0"/>
        <v/>
      </c>
    </row>
    <row r="32" spans="1:16" ht="18.600000000000001" customHeight="1">
      <c r="A32" s="38" t="s">
        <v>3</v>
      </c>
      <c r="B32" s="121"/>
      <c r="C32" s="121"/>
      <c r="D32" s="117"/>
      <c r="E32" s="118"/>
      <c r="F32" s="59"/>
      <c r="G32" s="108" t="str">
        <f>IFERROR(VLOOKUP($P32,'20221001'!$E:$H,2,0),"")</f>
        <v/>
      </c>
      <c r="H32" s="109"/>
      <c r="I32" s="44"/>
      <c r="J32" s="45" t="str">
        <f>IFERROR(VLOOKUP($P32,'20221001'!$E:$H,3,0),"")</f>
        <v/>
      </c>
      <c r="K32" s="45" t="str">
        <f>IFERROR(VLOOKUP($P32,'20221001'!$E:$H,4,0),"")</f>
        <v/>
      </c>
      <c r="L32" s="46" t="str">
        <f t="shared" si="1"/>
        <v/>
      </c>
      <c r="M32" s="47" t="str">
        <f t="shared" si="2"/>
        <v/>
      </c>
      <c r="P32" s="15" t="str">
        <f t="shared" si="0"/>
        <v/>
      </c>
    </row>
    <row r="33" spans="1:16" ht="18.600000000000001" customHeight="1">
      <c r="A33" s="38" t="s">
        <v>4</v>
      </c>
      <c r="B33" s="121"/>
      <c r="C33" s="121"/>
      <c r="D33" s="117"/>
      <c r="E33" s="118"/>
      <c r="F33" s="59"/>
      <c r="G33" s="108" t="str">
        <f>IFERROR(VLOOKUP($P33,'20221001'!$E:$H,2,0),"")</f>
        <v/>
      </c>
      <c r="H33" s="109"/>
      <c r="I33" s="44"/>
      <c r="J33" s="45" t="str">
        <f>IFERROR(VLOOKUP($P33,'20221001'!$E:$H,3,0),"")</f>
        <v/>
      </c>
      <c r="K33" s="45" t="str">
        <f>IFERROR(VLOOKUP($P33,'20221001'!$E:$H,4,0),"")</f>
        <v/>
      </c>
      <c r="L33" s="46" t="str">
        <f t="shared" si="1"/>
        <v/>
      </c>
      <c r="M33" s="47" t="str">
        <f t="shared" si="2"/>
        <v/>
      </c>
      <c r="P33" s="15" t="str">
        <f t="shared" si="0"/>
        <v/>
      </c>
    </row>
    <row r="34" spans="1:16" ht="18.600000000000001" customHeight="1">
      <c r="A34" s="38" t="s">
        <v>5</v>
      </c>
      <c r="B34" s="121"/>
      <c r="C34" s="121"/>
      <c r="D34" s="117"/>
      <c r="E34" s="118"/>
      <c r="F34" s="59"/>
      <c r="G34" s="108" t="str">
        <f>IFERROR(VLOOKUP($P34,'20221001'!$E:$H,2,0),"")</f>
        <v/>
      </c>
      <c r="H34" s="109"/>
      <c r="I34" s="44"/>
      <c r="J34" s="45" t="str">
        <f>IFERROR(VLOOKUP($P34,'20221001'!$E:$H,3,0),"")</f>
        <v/>
      </c>
      <c r="K34" s="45" t="str">
        <f>IFERROR(VLOOKUP($P34,'20221001'!$E:$H,4,0),"")</f>
        <v/>
      </c>
      <c r="L34" s="46" t="str">
        <f t="shared" si="1"/>
        <v/>
      </c>
      <c r="M34" s="47" t="str">
        <f t="shared" si="2"/>
        <v/>
      </c>
      <c r="P34" s="15" t="str">
        <f t="shared" si="0"/>
        <v/>
      </c>
    </row>
    <row r="35" spans="1:16" ht="18.600000000000001" customHeight="1">
      <c r="A35" s="38" t="s">
        <v>6</v>
      </c>
      <c r="B35" s="121"/>
      <c r="C35" s="121"/>
      <c r="D35" s="117"/>
      <c r="E35" s="118"/>
      <c r="F35" s="59"/>
      <c r="G35" s="108" t="str">
        <f>IFERROR(VLOOKUP($P35,'20221001'!$E:$H,2,0),"")</f>
        <v/>
      </c>
      <c r="H35" s="109"/>
      <c r="I35" s="44"/>
      <c r="J35" s="45" t="str">
        <f>IFERROR(VLOOKUP($P35,'20221001'!$E:$H,3,0),"")</f>
        <v/>
      </c>
      <c r="K35" s="45" t="str">
        <f>IFERROR(VLOOKUP($P35,'20221001'!$E:$H,4,0),"")</f>
        <v/>
      </c>
      <c r="L35" s="46" t="str">
        <f t="shared" si="1"/>
        <v/>
      </c>
      <c r="M35" s="47" t="str">
        <f t="shared" si="2"/>
        <v/>
      </c>
      <c r="P35" s="15" t="str">
        <f t="shared" si="0"/>
        <v/>
      </c>
    </row>
    <row r="36" spans="1:16" ht="18.600000000000001" customHeight="1">
      <c r="A36" s="38" t="s">
        <v>7</v>
      </c>
      <c r="B36" s="121"/>
      <c r="C36" s="121"/>
      <c r="D36" s="117"/>
      <c r="E36" s="118"/>
      <c r="F36" s="59"/>
      <c r="G36" s="108" t="str">
        <f>IFERROR(VLOOKUP($P36,'20221001'!$E:$H,2,0),"")</f>
        <v/>
      </c>
      <c r="H36" s="109"/>
      <c r="I36" s="44"/>
      <c r="J36" s="45" t="str">
        <f>IFERROR(VLOOKUP($P36,'20221001'!$E:$H,3,0),"")</f>
        <v/>
      </c>
      <c r="K36" s="45" t="str">
        <f>IFERROR(VLOOKUP($P36,'20221001'!$E:$H,4,0),"")</f>
        <v/>
      </c>
      <c r="L36" s="46" t="str">
        <f t="shared" si="1"/>
        <v/>
      </c>
      <c r="M36" s="47" t="str">
        <f t="shared" si="2"/>
        <v/>
      </c>
      <c r="P36" s="15" t="str">
        <f t="shared" si="0"/>
        <v/>
      </c>
    </row>
    <row r="37" spans="1:16" ht="18.600000000000001" customHeight="1">
      <c r="A37" s="38" t="s">
        <v>8</v>
      </c>
      <c r="B37" s="121"/>
      <c r="C37" s="121"/>
      <c r="D37" s="117"/>
      <c r="E37" s="118"/>
      <c r="F37" s="59"/>
      <c r="G37" s="108" t="str">
        <f>IFERROR(VLOOKUP($P37,'20221001'!$E:$H,2,0),"")</f>
        <v/>
      </c>
      <c r="H37" s="109"/>
      <c r="I37" s="44"/>
      <c r="J37" s="45" t="str">
        <f>IFERROR(VLOOKUP($P37,'20221001'!$E:$H,3,0),"")</f>
        <v/>
      </c>
      <c r="K37" s="45" t="str">
        <f>IFERROR(VLOOKUP($P37,'20221001'!$E:$H,4,0),"")</f>
        <v/>
      </c>
      <c r="L37" s="46" t="str">
        <f t="shared" si="1"/>
        <v/>
      </c>
      <c r="M37" s="47" t="str">
        <f t="shared" si="2"/>
        <v/>
      </c>
      <c r="P37" s="15" t="str">
        <f t="shared" si="0"/>
        <v/>
      </c>
    </row>
    <row r="38" spans="1:16" ht="18.600000000000001" customHeight="1">
      <c r="A38" s="38" t="s">
        <v>9</v>
      </c>
      <c r="B38" s="121"/>
      <c r="C38" s="121"/>
      <c r="D38" s="117"/>
      <c r="E38" s="118"/>
      <c r="F38" s="59"/>
      <c r="G38" s="108" t="str">
        <f>IFERROR(VLOOKUP($P38,'20221001'!$E:$H,2,0),"")</f>
        <v/>
      </c>
      <c r="H38" s="109"/>
      <c r="I38" s="44"/>
      <c r="J38" s="45" t="str">
        <f>IFERROR(VLOOKUP($P38,'20221001'!$E:$H,3,0),"")</f>
        <v/>
      </c>
      <c r="K38" s="45" t="str">
        <f>IFERROR(VLOOKUP($P38,'20221001'!$E:$H,4,0),"")</f>
        <v/>
      </c>
      <c r="L38" s="46" t="str">
        <f t="shared" si="1"/>
        <v/>
      </c>
      <c r="M38" s="47" t="str">
        <f t="shared" si="2"/>
        <v/>
      </c>
      <c r="P38" s="15" t="str">
        <f t="shared" si="0"/>
        <v/>
      </c>
    </row>
    <row r="39" spans="1:16" ht="18.600000000000001" customHeight="1">
      <c r="A39" s="38" t="s">
        <v>10</v>
      </c>
      <c r="B39" s="121"/>
      <c r="C39" s="121"/>
      <c r="D39" s="117"/>
      <c r="E39" s="118"/>
      <c r="F39" s="59"/>
      <c r="G39" s="108" t="str">
        <f>IFERROR(VLOOKUP($P39,'20221001'!$E:$H,2,0),"")</f>
        <v/>
      </c>
      <c r="H39" s="109"/>
      <c r="I39" s="44"/>
      <c r="J39" s="45" t="str">
        <f>IFERROR(VLOOKUP($P39,'20221001'!$E:$H,3,0),"")</f>
        <v/>
      </c>
      <c r="K39" s="45" t="str">
        <f>IFERROR(VLOOKUP($P39,'20221001'!$E:$H,4,0),"")</f>
        <v/>
      </c>
      <c r="L39" s="46" t="str">
        <f t="shared" si="1"/>
        <v/>
      </c>
      <c r="M39" s="47" t="str">
        <f t="shared" si="2"/>
        <v/>
      </c>
      <c r="P39" s="15" t="str">
        <f t="shared" si="0"/>
        <v/>
      </c>
    </row>
    <row r="40" spans="1:16" ht="18.600000000000001" customHeight="1">
      <c r="A40" s="38" t="s">
        <v>11</v>
      </c>
      <c r="B40" s="121"/>
      <c r="C40" s="121"/>
      <c r="D40" s="117"/>
      <c r="E40" s="118"/>
      <c r="F40" s="59"/>
      <c r="G40" s="108" t="str">
        <f>IFERROR(VLOOKUP($P40,'20221001'!$E:$H,2,0),"")</f>
        <v/>
      </c>
      <c r="H40" s="109"/>
      <c r="I40" s="44"/>
      <c r="J40" s="45" t="str">
        <f>IFERROR(VLOOKUP($P40,'20221001'!$E:$H,3,0),"")</f>
        <v/>
      </c>
      <c r="K40" s="45" t="str">
        <f>IFERROR(VLOOKUP($P40,'20221001'!$E:$H,4,0),"")</f>
        <v/>
      </c>
      <c r="L40" s="46" t="str">
        <f t="shared" si="1"/>
        <v/>
      </c>
      <c r="M40" s="47" t="str">
        <f t="shared" si="2"/>
        <v/>
      </c>
      <c r="P40" s="15" t="str">
        <f t="shared" si="0"/>
        <v/>
      </c>
    </row>
    <row r="41" spans="1:16" ht="18.600000000000001" customHeight="1">
      <c r="A41" s="38" t="s">
        <v>12</v>
      </c>
      <c r="B41" s="121"/>
      <c r="C41" s="121"/>
      <c r="D41" s="117"/>
      <c r="E41" s="118"/>
      <c r="F41" s="59"/>
      <c r="G41" s="108" t="str">
        <f>IFERROR(VLOOKUP($P41,'20221001'!$E:$H,2,0),"")</f>
        <v/>
      </c>
      <c r="H41" s="109"/>
      <c r="I41" s="44"/>
      <c r="J41" s="45" t="str">
        <f>IFERROR(VLOOKUP($P41,'20221001'!$E:$H,3,0),"")</f>
        <v/>
      </c>
      <c r="K41" s="45" t="str">
        <f>IFERROR(VLOOKUP($P41,'20221001'!$E:$H,4,0),"")</f>
        <v/>
      </c>
      <c r="L41" s="46" t="str">
        <f t="shared" si="1"/>
        <v/>
      </c>
      <c r="M41" s="47" t="str">
        <f t="shared" si="2"/>
        <v/>
      </c>
      <c r="P41" s="15" t="str">
        <f t="shared" si="0"/>
        <v/>
      </c>
    </row>
    <row r="42" spans="1:16" ht="18.600000000000001" customHeight="1">
      <c r="A42" s="38" t="s">
        <v>13</v>
      </c>
      <c r="B42" s="121"/>
      <c r="C42" s="121"/>
      <c r="D42" s="117"/>
      <c r="E42" s="118"/>
      <c r="F42" s="59"/>
      <c r="G42" s="108" t="str">
        <f>IFERROR(VLOOKUP($P42,'20221001'!$E:$H,2,0),"")</f>
        <v/>
      </c>
      <c r="H42" s="109"/>
      <c r="I42" s="44"/>
      <c r="J42" s="45" t="str">
        <f>IFERROR(VLOOKUP($P42,'20221001'!$E:$H,3,0),"")</f>
        <v/>
      </c>
      <c r="K42" s="45" t="str">
        <f>IFERROR(VLOOKUP($P42,'20221001'!$E:$H,4,0),"")</f>
        <v/>
      </c>
      <c r="L42" s="46" t="str">
        <f t="shared" si="1"/>
        <v/>
      </c>
      <c r="M42" s="47" t="str">
        <f t="shared" si="2"/>
        <v/>
      </c>
      <c r="P42" s="15" t="str">
        <f t="shared" si="0"/>
        <v/>
      </c>
    </row>
    <row r="43" spans="1:16" ht="18.600000000000001" customHeight="1">
      <c r="A43" s="38" t="s">
        <v>14</v>
      </c>
      <c r="B43" s="121"/>
      <c r="C43" s="121"/>
      <c r="D43" s="117"/>
      <c r="E43" s="118"/>
      <c r="F43" s="59"/>
      <c r="G43" s="108" t="str">
        <f>IFERROR(VLOOKUP($P43,'20221001'!$E:$H,2,0),"")</f>
        <v/>
      </c>
      <c r="H43" s="109"/>
      <c r="I43" s="44"/>
      <c r="J43" s="45" t="str">
        <f>IFERROR(VLOOKUP($P43,'20221001'!$E:$H,3,0),"")</f>
        <v/>
      </c>
      <c r="K43" s="45" t="str">
        <f>IFERROR(VLOOKUP($P43,'20221001'!$E:$H,4,0),"")</f>
        <v/>
      </c>
      <c r="L43" s="46" t="str">
        <f t="shared" si="1"/>
        <v/>
      </c>
      <c r="M43" s="47" t="str">
        <f t="shared" si="2"/>
        <v/>
      </c>
      <c r="P43" s="15" t="str">
        <f t="shared" si="0"/>
        <v/>
      </c>
    </row>
    <row r="44" spans="1:16" ht="18.600000000000001" customHeight="1">
      <c r="A44" s="38" t="s">
        <v>15</v>
      </c>
      <c r="B44" s="121"/>
      <c r="C44" s="121"/>
      <c r="D44" s="117"/>
      <c r="E44" s="118"/>
      <c r="F44" s="59"/>
      <c r="G44" s="108" t="str">
        <f>IFERROR(VLOOKUP($P44,'20221001'!$E:$H,2,0),"")</f>
        <v/>
      </c>
      <c r="H44" s="109"/>
      <c r="I44" s="44"/>
      <c r="J44" s="45" t="str">
        <f>IFERROR(VLOOKUP($P44,'20221001'!$E:$H,3,0),"")</f>
        <v/>
      </c>
      <c r="K44" s="45" t="str">
        <f>IFERROR(VLOOKUP($P44,'20221001'!$E:$H,4,0),"")</f>
        <v/>
      </c>
      <c r="L44" s="46" t="str">
        <f t="shared" si="1"/>
        <v/>
      </c>
      <c r="M44" s="47" t="str">
        <f t="shared" si="2"/>
        <v/>
      </c>
      <c r="P44" s="15" t="str">
        <f t="shared" si="0"/>
        <v/>
      </c>
    </row>
    <row r="45" spans="1:16" ht="18.600000000000001" customHeight="1">
      <c r="A45" s="38" t="s">
        <v>16</v>
      </c>
      <c r="B45" s="121"/>
      <c r="C45" s="121"/>
      <c r="D45" s="117"/>
      <c r="E45" s="118"/>
      <c r="F45" s="59"/>
      <c r="G45" s="108" t="str">
        <f>IFERROR(VLOOKUP($P45,'20221001'!$E:$H,2,0),"")</f>
        <v/>
      </c>
      <c r="H45" s="109"/>
      <c r="I45" s="44"/>
      <c r="J45" s="45" t="str">
        <f>IFERROR(VLOOKUP($P45,'20221001'!$E:$H,3,0),"")</f>
        <v/>
      </c>
      <c r="K45" s="45" t="str">
        <f>IFERROR(VLOOKUP($P45,'20221001'!$E:$H,4,0),"")</f>
        <v/>
      </c>
      <c r="L45" s="46" t="str">
        <f t="shared" si="1"/>
        <v/>
      </c>
      <c r="M45" s="47" t="str">
        <f t="shared" si="2"/>
        <v/>
      </c>
      <c r="P45" s="15" t="str">
        <f t="shared" si="0"/>
        <v/>
      </c>
    </row>
    <row r="46" spans="1:16" ht="18.600000000000001" customHeight="1">
      <c r="A46" s="38" t="s">
        <v>17</v>
      </c>
      <c r="B46" s="121"/>
      <c r="C46" s="121"/>
      <c r="D46" s="117"/>
      <c r="E46" s="118"/>
      <c r="F46" s="59"/>
      <c r="G46" s="108" t="str">
        <f>IFERROR(VLOOKUP($P46,'20221001'!$E:$H,2,0),"")</f>
        <v/>
      </c>
      <c r="H46" s="109"/>
      <c r="I46" s="44"/>
      <c r="J46" s="45" t="str">
        <f>IFERROR(VLOOKUP($P46,'20221001'!$E:$H,3,0),"")</f>
        <v/>
      </c>
      <c r="K46" s="45" t="str">
        <f>IFERROR(VLOOKUP($P46,'20221001'!$E:$H,4,0),"")</f>
        <v/>
      </c>
      <c r="L46" s="46" t="str">
        <f t="shared" si="1"/>
        <v/>
      </c>
      <c r="M46" s="47" t="str">
        <f t="shared" si="2"/>
        <v/>
      </c>
      <c r="P46" s="15" t="str">
        <f t="shared" si="0"/>
        <v/>
      </c>
    </row>
    <row r="47" spans="1:16" ht="18.600000000000001" customHeight="1">
      <c r="A47" s="38" t="s">
        <v>18</v>
      </c>
      <c r="B47" s="121"/>
      <c r="C47" s="121"/>
      <c r="D47" s="117"/>
      <c r="E47" s="118"/>
      <c r="F47" s="59"/>
      <c r="G47" s="108" t="str">
        <f>IFERROR(VLOOKUP($P47,'20221001'!$E:$H,2,0),"")</f>
        <v/>
      </c>
      <c r="H47" s="109"/>
      <c r="I47" s="44"/>
      <c r="J47" s="45" t="str">
        <f>IFERROR(VLOOKUP($P47,'20221001'!$E:$H,3,0),"")</f>
        <v/>
      </c>
      <c r="K47" s="45" t="str">
        <f>IFERROR(VLOOKUP($P47,'20221001'!$E:$H,4,0),"")</f>
        <v/>
      </c>
      <c r="L47" s="46" t="str">
        <f t="shared" si="1"/>
        <v/>
      </c>
      <c r="M47" s="47" t="str">
        <f t="shared" si="2"/>
        <v/>
      </c>
      <c r="P47" s="15" t="str">
        <f t="shared" si="0"/>
        <v/>
      </c>
    </row>
    <row r="48" spans="1:16" ht="18.600000000000001" customHeight="1">
      <c r="A48" s="38" t="s">
        <v>19</v>
      </c>
      <c r="B48" s="121"/>
      <c r="C48" s="121"/>
      <c r="D48" s="117"/>
      <c r="E48" s="118"/>
      <c r="F48" s="59"/>
      <c r="G48" s="108" t="str">
        <f>IFERROR(VLOOKUP($P48,'20221001'!$E:$H,2,0),"")</f>
        <v/>
      </c>
      <c r="H48" s="109"/>
      <c r="I48" s="44"/>
      <c r="J48" s="45" t="str">
        <f>IFERROR(VLOOKUP($P48,'20221001'!$E:$H,3,0),"")</f>
        <v/>
      </c>
      <c r="K48" s="45" t="str">
        <f>IFERROR(VLOOKUP($P48,'20221001'!$E:$H,4,0),"")</f>
        <v/>
      </c>
      <c r="L48" s="46" t="str">
        <f t="shared" si="1"/>
        <v/>
      </c>
      <c r="M48" s="47" t="str">
        <f t="shared" si="2"/>
        <v/>
      </c>
      <c r="P48" s="15" t="str">
        <f t="shared" si="0"/>
        <v/>
      </c>
    </row>
    <row r="49" spans="1:16" ht="18.600000000000001" customHeight="1">
      <c r="A49" s="38" t="s">
        <v>20</v>
      </c>
      <c r="B49" s="121"/>
      <c r="C49" s="121"/>
      <c r="D49" s="117"/>
      <c r="E49" s="118"/>
      <c r="F49" s="59"/>
      <c r="G49" s="108" t="str">
        <f>IFERROR(VLOOKUP($P49,'20221001'!$E:$H,2,0),"")</f>
        <v/>
      </c>
      <c r="H49" s="109"/>
      <c r="I49" s="44"/>
      <c r="J49" s="45" t="str">
        <f>IFERROR(VLOOKUP($P49,'20221001'!$E:$H,3,0),"")</f>
        <v/>
      </c>
      <c r="K49" s="45" t="str">
        <f>IFERROR(VLOOKUP($P49,'20221001'!$E:$H,4,0),"")</f>
        <v/>
      </c>
      <c r="L49" s="46" t="str">
        <f t="shared" si="1"/>
        <v/>
      </c>
      <c r="M49" s="47" t="str">
        <f t="shared" si="2"/>
        <v/>
      </c>
      <c r="P49" s="15" t="str">
        <f t="shared" si="0"/>
        <v/>
      </c>
    </row>
    <row r="50" spans="1:16" ht="18.600000000000001" customHeight="1">
      <c r="A50" s="38" t="s">
        <v>21</v>
      </c>
      <c r="B50" s="121"/>
      <c r="C50" s="121"/>
      <c r="D50" s="117"/>
      <c r="E50" s="118"/>
      <c r="F50" s="59"/>
      <c r="G50" s="108" t="str">
        <f>IFERROR(VLOOKUP($P50,'20221001'!$E:$H,2,0),"")</f>
        <v/>
      </c>
      <c r="H50" s="109"/>
      <c r="I50" s="44"/>
      <c r="J50" s="45" t="str">
        <f>IFERROR(VLOOKUP($P50,'20221001'!$E:$H,3,0),"")</f>
        <v/>
      </c>
      <c r="K50" s="45" t="str">
        <f>IFERROR(VLOOKUP($P50,'20221001'!$E:$H,4,0),"")</f>
        <v/>
      </c>
      <c r="L50" s="46" t="str">
        <f t="shared" si="1"/>
        <v/>
      </c>
      <c r="M50" s="47" t="str">
        <f t="shared" si="2"/>
        <v/>
      </c>
      <c r="P50" s="15" t="str">
        <f t="shared" si="0"/>
        <v/>
      </c>
    </row>
    <row r="51" spans="1:16" ht="18.600000000000001" customHeight="1" thickBot="1">
      <c r="A51" s="39" t="s">
        <v>24</v>
      </c>
      <c r="B51" s="188"/>
      <c r="C51" s="188"/>
      <c r="D51" s="117"/>
      <c r="E51" s="118"/>
      <c r="F51" s="60"/>
      <c r="G51" s="110" t="str">
        <f>IFERROR(VLOOKUP(P51,'20221001'!$E:$H,2,0),"")</f>
        <v/>
      </c>
      <c r="H51" s="111"/>
      <c r="I51" s="49"/>
      <c r="J51" s="50" t="str">
        <f>IFERROR(VLOOKUP($P51,'20221001'!$E:$H,3,0),"")</f>
        <v/>
      </c>
      <c r="K51" s="50" t="str">
        <f>IFERROR(VLOOKUP($P51,'20221001'!$E:$H,4,0),"")</f>
        <v/>
      </c>
      <c r="L51" s="50" t="str">
        <f t="shared" si="1"/>
        <v/>
      </c>
      <c r="M51" s="51" t="str">
        <f t="shared" si="2"/>
        <v/>
      </c>
      <c r="P51" s="16" t="str">
        <f t="shared" si="0"/>
        <v/>
      </c>
    </row>
    <row r="52" spans="1:16" ht="18.600000000000001" customHeight="1" thickBot="1">
      <c r="A52" s="5"/>
      <c r="B52" s="5"/>
      <c r="C52" s="5"/>
      <c r="D52" s="5"/>
      <c r="E52" s="5"/>
      <c r="F52" s="6"/>
      <c r="G52" s="167" t="s">
        <v>107</v>
      </c>
      <c r="H52" s="168"/>
      <c r="I52" s="29">
        <f>SUM(I27:I51)</f>
        <v>0</v>
      </c>
      <c r="J52" s="119" t="s">
        <v>95</v>
      </c>
      <c r="K52" s="120"/>
      <c r="L52" s="30">
        <f>SUM(L27:L51)</f>
        <v>0</v>
      </c>
      <c r="M52" s="31">
        <f>SUM(M27:M51)</f>
        <v>0</v>
      </c>
    </row>
    <row r="53" spans="1:16" ht="18.600000000000001" customHeight="1">
      <c r="G53" s="20"/>
      <c r="H53" s="20"/>
      <c r="I53" s="18"/>
      <c r="J53" s="20"/>
      <c r="K53" s="20"/>
      <c r="L53" s="19"/>
      <c r="M53" s="19"/>
    </row>
    <row r="54" spans="1:16" ht="18.600000000000001" customHeight="1">
      <c r="G54" s="17"/>
      <c r="H54" s="17"/>
      <c r="I54" s="18"/>
      <c r="J54" s="17"/>
      <c r="K54" s="17"/>
      <c r="L54" s="19"/>
      <c r="M54" s="19"/>
    </row>
    <row r="55" spans="1:16" ht="18.600000000000001" customHeight="1">
      <c r="G55" s="17"/>
      <c r="H55" s="113" t="s">
        <v>108</v>
      </c>
      <c r="I55" s="114"/>
      <c r="J55" s="114"/>
      <c r="K55" s="115"/>
      <c r="L55" s="115"/>
      <c r="M55" s="115"/>
    </row>
    <row r="56" spans="1:16" ht="18.600000000000001" customHeight="1">
      <c r="G56" s="17"/>
      <c r="H56" s="114"/>
      <c r="I56" s="114"/>
      <c r="J56" s="114"/>
      <c r="K56" s="116"/>
      <c r="L56" s="116"/>
      <c r="M56" s="116"/>
    </row>
    <row r="58" spans="1:16" s="8" customFormat="1" ht="300" customHeight="1">
      <c r="A58" s="100" t="s">
        <v>441</v>
      </c>
      <c r="B58" s="101"/>
      <c r="C58" s="101"/>
      <c r="D58" s="101"/>
      <c r="E58" s="101"/>
      <c r="F58" s="101"/>
      <c r="G58" s="101"/>
      <c r="H58" s="101"/>
      <c r="I58" s="101"/>
      <c r="J58" s="101"/>
      <c r="K58" s="101"/>
      <c r="L58" s="101"/>
      <c r="M58" s="101"/>
    </row>
    <row r="59" spans="1:16" s="8" customFormat="1" ht="80.099999999999994" customHeight="1">
      <c r="A59" s="101" t="s">
        <v>113</v>
      </c>
      <c r="B59" s="101"/>
      <c r="C59" s="101"/>
      <c r="D59" s="101"/>
      <c r="E59" s="101"/>
      <c r="F59" s="101"/>
      <c r="G59" s="101"/>
      <c r="H59" s="101"/>
      <c r="I59" s="101"/>
      <c r="J59" s="101"/>
      <c r="K59" s="101"/>
      <c r="L59" s="101"/>
      <c r="M59" s="101"/>
    </row>
    <row r="60" spans="1:16" s="8" customFormat="1"/>
    <row r="61" spans="1:16" s="8" customFormat="1"/>
    <row r="62" spans="1:16" s="8" customFormat="1"/>
    <row r="63" spans="1:16" s="8" customFormat="1"/>
    <row r="64" spans="1:16"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sheetData>
  <protectedRanges>
    <protectedRange sqref="K55:M56" name="Receiver Signature"/>
    <protectedRange sqref="L17:M24" name="payment"/>
    <protectedRange sqref="I27:I51" name="QTY"/>
    <protectedRange sqref="B27:C51" name="ItemCode"/>
    <protectedRange sqref="D27:F51" name="chooseItem"/>
    <protectedRange sqref="E14:G17" name="OrderInfo"/>
    <protectedRange sqref="E20:G24" name="Delivery"/>
  </protectedRanges>
  <mergeCells count="116">
    <mergeCell ref="A59:M59"/>
    <mergeCell ref="A13:G13"/>
    <mergeCell ref="B50:C50"/>
    <mergeCell ref="B51:C51"/>
    <mergeCell ref="B44:C44"/>
    <mergeCell ref="B45:C45"/>
    <mergeCell ref="B46:C46"/>
    <mergeCell ref="B47:C47"/>
    <mergeCell ref="B48:C48"/>
    <mergeCell ref="B49:C49"/>
    <mergeCell ref="B27:C27"/>
    <mergeCell ref="B28:C28"/>
    <mergeCell ref="B29:C29"/>
    <mergeCell ref="B30:C30"/>
    <mergeCell ref="L17:M17"/>
    <mergeCell ref="L18:M18"/>
    <mergeCell ref="L19:M19"/>
    <mergeCell ref="G46:H46"/>
    <mergeCell ref="G47:H47"/>
    <mergeCell ref="E23:G23"/>
    <mergeCell ref="A19:D19"/>
    <mergeCell ref="G26:H26"/>
    <mergeCell ref="G39:H39"/>
    <mergeCell ref="B40:C40"/>
    <mergeCell ref="B41:C41"/>
    <mergeCell ref="G40:H40"/>
    <mergeCell ref="G41:H41"/>
    <mergeCell ref="G44:H44"/>
    <mergeCell ref="G27:H27"/>
    <mergeCell ref="G28:H28"/>
    <mergeCell ref="H22:K24"/>
    <mergeCell ref="D31:E31"/>
    <mergeCell ref="D32:E32"/>
    <mergeCell ref="D33:E33"/>
    <mergeCell ref="D34:E34"/>
    <mergeCell ref="D35:E35"/>
    <mergeCell ref="B38:C38"/>
    <mergeCell ref="B39:C39"/>
    <mergeCell ref="D36:E36"/>
    <mergeCell ref="B32:C32"/>
    <mergeCell ref="B33:C33"/>
    <mergeCell ref="B34:C34"/>
    <mergeCell ref="B35:C35"/>
    <mergeCell ref="B36:C36"/>
    <mergeCell ref="G52:H52"/>
    <mergeCell ref="D49:E49"/>
    <mergeCell ref="D41:E41"/>
    <mergeCell ref="D42:E42"/>
    <mergeCell ref="D43:E43"/>
    <mergeCell ref="D44:E44"/>
    <mergeCell ref="D45:E45"/>
    <mergeCell ref="B31:C31"/>
    <mergeCell ref="B26:C26"/>
    <mergeCell ref="D46:E46"/>
    <mergeCell ref="D47:E47"/>
    <mergeCell ref="D48:E48"/>
    <mergeCell ref="D30:E30"/>
    <mergeCell ref="D37:E37"/>
    <mergeCell ref="D38:E38"/>
    <mergeCell ref="D28:E28"/>
    <mergeCell ref="D29:E29"/>
    <mergeCell ref="D26:E26"/>
    <mergeCell ref="D27:E27"/>
    <mergeCell ref="G48:H48"/>
    <mergeCell ref="G42:H42"/>
    <mergeCell ref="G43:H43"/>
    <mergeCell ref="G45:H45"/>
    <mergeCell ref="B37:C37"/>
    <mergeCell ref="D50:E50"/>
    <mergeCell ref="D39:E39"/>
    <mergeCell ref="D40:E40"/>
    <mergeCell ref="B42:C42"/>
    <mergeCell ref="B43:C43"/>
    <mergeCell ref="A10:M11"/>
    <mergeCell ref="K13:L13"/>
    <mergeCell ref="K16:M16"/>
    <mergeCell ref="A22:D23"/>
    <mergeCell ref="A24:D24"/>
    <mergeCell ref="A21:D21"/>
    <mergeCell ref="A20:D20"/>
    <mergeCell ref="E19:G19"/>
    <mergeCell ref="E20:G21"/>
    <mergeCell ref="E22:G22"/>
    <mergeCell ref="E24:G24"/>
    <mergeCell ref="E14:G14"/>
    <mergeCell ref="E15:G15"/>
    <mergeCell ref="E16:G16"/>
    <mergeCell ref="E17:G17"/>
    <mergeCell ref="H15:M15"/>
    <mergeCell ref="H16:J16"/>
    <mergeCell ref="H17:K17"/>
    <mergeCell ref="H18:K18"/>
    <mergeCell ref="H19:K19"/>
    <mergeCell ref="H20:K20"/>
    <mergeCell ref="L20:M20"/>
    <mergeCell ref="H21:K21"/>
    <mergeCell ref="L21:M21"/>
    <mergeCell ref="A58:M58"/>
    <mergeCell ref="L22:M24"/>
    <mergeCell ref="G49:H49"/>
    <mergeCell ref="G50:H50"/>
    <mergeCell ref="G51:H51"/>
    <mergeCell ref="G29:H29"/>
    <mergeCell ref="G30:H30"/>
    <mergeCell ref="G31:H31"/>
    <mergeCell ref="G32:H32"/>
    <mergeCell ref="G33:H33"/>
    <mergeCell ref="G34:H34"/>
    <mergeCell ref="G35:H35"/>
    <mergeCell ref="G36:H36"/>
    <mergeCell ref="G37:H37"/>
    <mergeCell ref="G38:H38"/>
    <mergeCell ref="H55:J56"/>
    <mergeCell ref="K55:M56"/>
    <mergeCell ref="D51:E51"/>
    <mergeCell ref="J52:K52"/>
  </mergeCells>
  <phoneticPr fontId="2" type="noConversion"/>
  <dataValidations count="6">
    <dataValidation type="custom" allowBlank="1" showInputMessage="1" showErrorMessage="1" errorTitle="輸入錯誤" error="請輸入正確商品編號" sqref="B51:C51" xr:uid="{00000000-0002-0000-0100-000000000000}">
      <formula1>ISNUMBER(SUMPRODUCT(SEARCH(MID(B51,ROW(INDIRECT("1:"&amp;LEN(B51))),1),"0123456789abcdefghijklmnopqrstuvwxyzABCDEFGHIJKLMNOPQRSTUVWXYZ")))</formula1>
    </dataValidation>
    <dataValidation type="custom" imeMode="off" allowBlank="1" showErrorMessage="1" errorTitle="輸入錯誤" error="請輸入正確數量" sqref="I27" xr:uid="{00000000-0002-0000-0100-000001000000}">
      <formula1>ISNUMBER(I27)</formula1>
    </dataValidation>
    <dataValidation type="custom" allowBlank="1" showErrorMessage="1" errorTitle="輸入錯誤" error="請輸入正確數量" sqref="I51" xr:uid="{00000000-0002-0000-0100-000002000000}">
      <formula1>ISNUMBER($I51)</formula1>
    </dataValidation>
    <dataValidation type="custom" imeMode="off" allowBlank="1" showInputMessage="1" showErrorMessage="1" errorTitle="輸入錯誤" error="請輸入正確商品編號" sqref="B27:C27" xr:uid="{00000000-0002-0000-0100-000003000000}">
      <formula1>ISNUMBER(SUMPRODUCT(SEARCH(MID($B27,ROW(INDIRECT("1:"&amp;LEN(B27))),1),"0123456789abcdefghijklmnopqrstuvwxyzABCDEFGHIJKLMNOPQRSTUVWXYZ")))</formula1>
    </dataValidation>
    <dataValidation type="custom" imeMode="off" allowBlank="1" showErrorMessage="1" errorTitle="輸入錯誤" error="請輸入正確數量" sqref="I28 I30:I50" xr:uid="{00000000-0002-0000-0100-000004000000}">
      <formula1>ISNUMBER($I28)</formula1>
    </dataValidation>
    <dataValidation type="custom" allowBlank="1" showInputMessage="1" showErrorMessage="1" errorTitle="輸入錯誤" error="請輸入正確商品編號" sqref="B28:C50" xr:uid="{00000000-0002-0000-0100-000005000000}">
      <formula1>ISNUMBER(SUMPRODUCT(SEARCH(MID($B28,ROW(INDIRECT("1:"&amp;LEN(B28))),1),"0123456789abcdefghijklmnopqrstuvwxyzABCDEFGHIJKLMNOPQRSTUVWXYZ")))</formula1>
    </dataValidation>
  </dataValidations>
  <printOptions horizontalCentered="1"/>
  <pageMargins left="0" right="0" top="0" bottom="0" header="0" footer="0"/>
  <pageSetup paperSize="9" scale="58" orientation="portrait" r:id="rId1"/>
  <headerFooter alignWithMargins="0"/>
  <rowBreaks count="1" manualBreakCount="1">
    <brk id="57" max="16383"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60" r:id="rId4" name="Option Button 36">
              <controlPr defaultSize="0" autoFill="0" autoLine="0" autoPict="0">
                <anchor>
                  <from>
                    <xdr:col>2</xdr:col>
                    <xdr:colOff>323850</xdr:colOff>
                    <xdr:row>18</xdr:row>
                    <xdr:rowOff>47625</xdr:rowOff>
                  </from>
                  <to>
                    <xdr:col>3</xdr:col>
                    <xdr:colOff>171450</xdr:colOff>
                    <xdr:row>18</xdr:row>
                    <xdr:rowOff>219075</xdr:rowOff>
                  </to>
                </anchor>
              </controlPr>
            </control>
          </mc:Choice>
        </mc:AlternateContent>
        <mc:AlternateContent xmlns:mc="http://schemas.openxmlformats.org/markup-compatibility/2006">
          <mc:Choice Requires="x14">
            <control shapeId="1061" r:id="rId5" name="Option Button 37">
              <controlPr defaultSize="0" autoFill="0" autoLine="0" autoPict="0">
                <anchor>
                  <from>
                    <xdr:col>2</xdr:col>
                    <xdr:colOff>323850</xdr:colOff>
                    <xdr:row>19</xdr:row>
                    <xdr:rowOff>57150</xdr:rowOff>
                  </from>
                  <to>
                    <xdr:col>3</xdr:col>
                    <xdr:colOff>161925</xdr:colOff>
                    <xdr:row>19</xdr:row>
                    <xdr:rowOff>209550</xdr:rowOff>
                  </to>
                </anchor>
              </controlPr>
            </control>
          </mc:Choice>
        </mc:AlternateContent>
        <mc:AlternateContent xmlns:mc="http://schemas.openxmlformats.org/markup-compatibility/2006">
          <mc:Choice Requires="x14">
            <control shapeId="1062" r:id="rId6" name="Group Box 38">
              <controlPr defaultSize="0" autoFill="0" autoPict="0">
                <anchor moveWithCells="1">
                  <from>
                    <xdr:col>0</xdr:col>
                    <xdr:colOff>9525</xdr:colOff>
                    <xdr:row>18</xdr:row>
                    <xdr:rowOff>9525</xdr:rowOff>
                  </from>
                  <to>
                    <xdr:col>4</xdr:col>
                    <xdr:colOff>0</xdr:colOff>
                    <xdr:row>20</xdr:row>
                    <xdr:rowOff>0</xdr:rowOff>
                  </to>
                </anchor>
              </controlPr>
            </control>
          </mc:Choice>
        </mc:AlternateContent>
        <mc:AlternateContent xmlns:mc="http://schemas.openxmlformats.org/markup-compatibility/2006">
          <mc:Choice Requires="x14">
            <control shapeId="1063" r:id="rId7" name="Group Box 39">
              <controlPr defaultSize="0" autoFill="0" autoPict="0">
                <anchor moveWithCells="1">
                  <from>
                    <xdr:col>6</xdr:col>
                    <xdr:colOff>2000250</xdr:colOff>
                    <xdr:row>14</xdr:row>
                    <xdr:rowOff>228600</xdr:rowOff>
                  </from>
                  <to>
                    <xdr:col>13</xdr:col>
                    <xdr:colOff>0</xdr:colOff>
                    <xdr:row>15</xdr:row>
                    <xdr:rowOff>238125</xdr:rowOff>
                  </to>
                </anchor>
              </controlPr>
            </control>
          </mc:Choice>
        </mc:AlternateContent>
        <mc:AlternateContent xmlns:mc="http://schemas.openxmlformats.org/markup-compatibility/2006">
          <mc:Choice Requires="x14">
            <control shapeId="1064" r:id="rId8" name="Option Button 40">
              <controlPr defaultSize="0" autoFill="0" autoLine="0" autoPict="0">
                <anchor moveWithCells="1">
                  <from>
                    <xdr:col>9</xdr:col>
                    <xdr:colOff>28575</xdr:colOff>
                    <xdr:row>15</xdr:row>
                    <xdr:rowOff>38100</xdr:rowOff>
                  </from>
                  <to>
                    <xdr:col>9</xdr:col>
                    <xdr:colOff>447675</xdr:colOff>
                    <xdr:row>15</xdr:row>
                    <xdr:rowOff>209550</xdr:rowOff>
                  </to>
                </anchor>
              </controlPr>
            </control>
          </mc:Choice>
        </mc:AlternateContent>
        <mc:AlternateContent xmlns:mc="http://schemas.openxmlformats.org/markup-compatibility/2006">
          <mc:Choice Requires="x14">
            <control shapeId="1066" r:id="rId9" name="Option Button 42">
              <controlPr defaultSize="0" autoFill="0" autoLine="0" autoPict="0">
                <anchor moveWithCells="1">
                  <from>
                    <xdr:col>11</xdr:col>
                    <xdr:colOff>904875</xdr:colOff>
                    <xdr:row>15</xdr:row>
                    <xdr:rowOff>28575</xdr:rowOff>
                  </from>
                  <to>
                    <xdr:col>12</xdr:col>
                    <xdr:colOff>200025</xdr:colOff>
                    <xdr:row>15</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OFFSET('20221001'!$B$1,MATCH(B27,'20221001'!B:B,0)-1,2,COUNTIF('20221001'!B:B,B27),1)</xm:f>
          </x14:formula1>
          <xm:sqref>F27:F51</xm:sqref>
        </x14:dataValidation>
        <x14:dataValidation type="list" allowBlank="1" showInputMessage="1" showErrorMessage="1" xr:uid="{00000000-0002-0000-0100-000007000000}">
          <x14:formula1>
            <xm:f>OFFSET('20221001'!$B$1,MATCH(B27,'20221001'!B:B,0)-1,1,COUNTIF('20221001'!B:B,B27),1)</xm:f>
          </x14:formula1>
          <xm:sqref>D27:D51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20221001</vt: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HKPC23</dc:creator>
  <cp:lastModifiedBy>Harvin Singh</cp:lastModifiedBy>
  <cp:lastPrinted>2021-07-06T03:55:30Z</cp:lastPrinted>
  <dcterms:created xsi:type="dcterms:W3CDTF">2006-03-29T04:52:55Z</dcterms:created>
  <dcterms:modified xsi:type="dcterms:W3CDTF">2026-05-02T05:30:50Z</dcterms:modified>
</cp:coreProperties>
</file>